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VL-družstvá CH" sheetId="1" r:id="rId1"/>
    <sheet name="VL-družstvá D" sheetId="2" r:id="rId2"/>
    <sheet name="VL-jednotlivci CH" sheetId="3" r:id="rId3"/>
    <sheet name="VL-jednotlivci D" sheetId="4" r:id="rId4"/>
  </sheets>
  <calcPr calcId="144525"/>
</workbook>
</file>

<file path=xl/calcChain.xml><?xml version="1.0" encoding="utf-8"?>
<calcChain xmlns="http://schemas.openxmlformats.org/spreadsheetml/2006/main">
  <c r="D157" i="2" l="1"/>
  <c r="D85" i="2"/>
  <c r="D59" i="2"/>
  <c r="D109" i="2"/>
  <c r="D7" i="2"/>
  <c r="D132" i="2"/>
  <c r="D32" i="2"/>
  <c r="D110" i="1"/>
  <c r="D84" i="1"/>
  <c r="D61" i="1"/>
  <c r="D35" i="1"/>
  <c r="D7" i="1"/>
</calcChain>
</file>

<file path=xl/sharedStrings.xml><?xml version="1.0" encoding="utf-8"?>
<sst xmlns="http://schemas.openxmlformats.org/spreadsheetml/2006/main" count="1587" uniqueCount="361">
  <si>
    <t>Základná škola s materskou školou Rabčická 410 Rabča</t>
  </si>
  <si>
    <t>Výsledková listina</t>
  </si>
  <si>
    <t>1. ZŠ Zákamenné</t>
  </si>
  <si>
    <t>bodov</t>
  </si>
  <si>
    <t>60m</t>
  </si>
  <si>
    <t>Hladek Anton</t>
  </si>
  <si>
    <t>Martaus Matej</t>
  </si>
  <si>
    <t>Janeta Michal</t>
  </si>
  <si>
    <t>300m</t>
  </si>
  <si>
    <t>Juriga Štefan</t>
  </si>
  <si>
    <t>Biela Filip</t>
  </si>
  <si>
    <t>1000m</t>
  </si>
  <si>
    <t>Belicaj Martin</t>
  </si>
  <si>
    <t>Dibdiak Andrej</t>
  </si>
  <si>
    <t>Ovšák Martin</t>
  </si>
  <si>
    <t>4x60m</t>
  </si>
  <si>
    <t xml:space="preserve">Juriga Štefan         </t>
  </si>
  <si>
    <t xml:space="preserve">Biela Filip             </t>
  </si>
  <si>
    <t xml:space="preserve">Vojtas Andrej        </t>
  </si>
  <si>
    <t xml:space="preserve">Belicaj Martin       </t>
  </si>
  <si>
    <t>výška</t>
  </si>
  <si>
    <t>Hládek Anton</t>
  </si>
  <si>
    <t>Vojtas Andrej</t>
  </si>
  <si>
    <t>diaľka</t>
  </si>
  <si>
    <t>Sivčák Andrej</t>
  </si>
  <si>
    <t>kriket</t>
  </si>
  <si>
    <t>guľa</t>
  </si>
  <si>
    <t>2. ZŠ Nižná</t>
  </si>
  <si>
    <t>Kozáčik Adam</t>
  </si>
  <si>
    <t>Suľa Samuel</t>
  </si>
  <si>
    <t>Marciszák Patrik</t>
  </si>
  <si>
    <t>Marcoň Noe</t>
  </si>
  <si>
    <t>Podstrelený Dávid</t>
  </si>
  <si>
    <t>Rendek Michal</t>
  </si>
  <si>
    <t>3:18,03</t>
  </si>
  <si>
    <t>Šangala Filip</t>
  </si>
  <si>
    <t>3:21,09</t>
  </si>
  <si>
    <t xml:space="preserve">Kozáčik Adam   </t>
  </si>
  <si>
    <t xml:space="preserve">Mores Marián  </t>
  </si>
  <si>
    <t xml:space="preserve">Marcoň Noe   </t>
  </si>
  <si>
    <t xml:space="preserve">Suľa Samuel     </t>
  </si>
  <si>
    <t>Mores Marián</t>
  </si>
  <si>
    <t>Šangala žiaci</t>
  </si>
  <si>
    <t>Lipka Šimon</t>
  </si>
  <si>
    <t>Maťaťa Miloš</t>
  </si>
  <si>
    <t>3. ZŠ M. R. Martákovej, L. Mikuláš</t>
  </si>
  <si>
    <t>Mahdal Marek</t>
  </si>
  <si>
    <t>Vrbičan Jakub</t>
  </si>
  <si>
    <t>Cibuľa Jozef</t>
  </si>
  <si>
    <t>Kováč Martin</t>
  </si>
  <si>
    <t>Vybíral Vladimír</t>
  </si>
  <si>
    <t>Revaj Ján</t>
  </si>
  <si>
    <t>Gregor Matúš</t>
  </si>
  <si>
    <t>Vibíral Vladimír</t>
  </si>
  <si>
    <t>Pianovský Dominik</t>
  </si>
  <si>
    <t>Plánovský Dominik</t>
  </si>
  <si>
    <t>4. ZŠ Stará Bystrica</t>
  </si>
  <si>
    <t>Prišč Matej</t>
  </si>
  <si>
    <t>Škorvaga Martin</t>
  </si>
  <si>
    <t>Hošťák Kristián</t>
  </si>
  <si>
    <t>Halvoník Dávid</t>
  </si>
  <si>
    <t>3:03,01</t>
  </si>
  <si>
    <t>Staňo Dávid</t>
  </si>
  <si>
    <t>Masnica Samuel</t>
  </si>
  <si>
    <t>Pilka Tomáš</t>
  </si>
  <si>
    <t>Kuric Jakub</t>
  </si>
  <si>
    <t>Baričiak Šimon</t>
  </si>
  <si>
    <t>Kirn Peter</t>
  </si>
  <si>
    <t>5. ZŠ M. Kukučína, Dolný Kubín</t>
  </si>
  <si>
    <t>Had Richard</t>
  </si>
  <si>
    <t>Koval Adam</t>
  </si>
  <si>
    <t>Neznámy Timotej</t>
  </si>
  <si>
    <t>Kuhajda Andrej</t>
  </si>
  <si>
    <t xml:space="preserve">Belica Kristián      </t>
  </si>
  <si>
    <t xml:space="preserve">Had Richard       </t>
  </si>
  <si>
    <t xml:space="preserve">Koval Adam        </t>
  </si>
  <si>
    <t xml:space="preserve">Kuhajda Andrej    </t>
  </si>
  <si>
    <t>Belica Kristián</t>
  </si>
  <si>
    <t>Molnár Peter</t>
  </si>
  <si>
    <t>Pilarčík Roman</t>
  </si>
  <si>
    <t>Smoleň Martin</t>
  </si>
  <si>
    <t>Paul Alexander</t>
  </si>
  <si>
    <t xml:space="preserve">Hlavný rozhodca:  PaedDr. Marcela Skočíková, PhD </t>
  </si>
  <si>
    <t>z krajského kola v atletike družstiev kat. starších žiačok - 4. jún 2014</t>
  </si>
  <si>
    <t>Jurkuláková Barbora</t>
  </si>
  <si>
    <t>Močaryová Petra</t>
  </si>
  <si>
    <t>Purdiaková Klaudia</t>
  </si>
  <si>
    <t>Mikušová Klaudia</t>
  </si>
  <si>
    <t>Rosinská Ivana</t>
  </si>
  <si>
    <t>800m</t>
  </si>
  <si>
    <t>Sameková Iveta</t>
  </si>
  <si>
    <t>Balková Janka</t>
  </si>
  <si>
    <t>Senková Janka</t>
  </si>
  <si>
    <t>Zigová Terézia</t>
  </si>
  <si>
    <t>Šipecová Aneta</t>
  </si>
  <si>
    <t>Bažíková Lenka</t>
  </si>
  <si>
    <t>Nováková Zuzana</t>
  </si>
  <si>
    <t>Latková Lucia</t>
  </si>
  <si>
    <t>Dreveniaková Eliška</t>
  </si>
  <si>
    <t>Polčicová Júliána</t>
  </si>
  <si>
    <t>Bistárová Laura</t>
  </si>
  <si>
    <t>Mikulášiková Eva</t>
  </si>
  <si>
    <t>Záhorcová Anežka</t>
  </si>
  <si>
    <t>Vodičková Kristína</t>
  </si>
  <si>
    <t>Gibalová Ľubica</t>
  </si>
  <si>
    <t>Hrubjaková Veronika</t>
  </si>
  <si>
    <t>Chudjaková Vanesa</t>
  </si>
  <si>
    <t>Vonšáková Natália</t>
  </si>
  <si>
    <t>Vnenčáková Dominika</t>
  </si>
  <si>
    <t>Fidriková Silvia</t>
  </si>
  <si>
    <t>Chudjaková V.  A</t>
  </si>
  <si>
    <t>Hrubjaková V. A</t>
  </si>
  <si>
    <t>Vonšáková N. A</t>
  </si>
  <si>
    <t>Vnenčáková D. A</t>
  </si>
  <si>
    <t>Mlynarčíková Alžbeta</t>
  </si>
  <si>
    <t>Martinkovičová Anna</t>
  </si>
  <si>
    <t>Špigurová Kamila</t>
  </si>
  <si>
    <t>Graciková Magdaléna</t>
  </si>
  <si>
    <t xml:space="preserve">Findriková Ľudmila </t>
  </si>
  <si>
    <t>Ľudmila Findriková</t>
  </si>
  <si>
    <t>Sluková Veronika</t>
  </si>
  <si>
    <t>Tisoňová Tamara</t>
  </si>
  <si>
    <t>Ganobčíková Nikola</t>
  </si>
  <si>
    <t>Tomagová Paulína</t>
  </si>
  <si>
    <t>Belušová Alexandra</t>
  </si>
  <si>
    <t>Pukačová Silvia</t>
  </si>
  <si>
    <t>Sluková Veronika A</t>
  </si>
  <si>
    <t>Vojtasová Daniela A</t>
  </si>
  <si>
    <t>Tomagová Paulína A</t>
  </si>
  <si>
    <t>Tisoňová Tamara A</t>
  </si>
  <si>
    <t>Vojtasová Daniela</t>
  </si>
  <si>
    <t>Sitáriková Marta</t>
  </si>
  <si>
    <t>Ošková Romana</t>
  </si>
  <si>
    <t>Droppová Lucia</t>
  </si>
  <si>
    <t>Lorenčíková Soňa</t>
  </si>
  <si>
    <t>Galicová Frederika</t>
  </si>
  <si>
    <t>Králiková Romana</t>
  </si>
  <si>
    <t>Dočekalová Viktória</t>
  </si>
  <si>
    <t>Murzová Lucia</t>
  </si>
  <si>
    <t>Kováčová Emma</t>
  </si>
  <si>
    <t>Kapinová Natália</t>
  </si>
  <si>
    <t>Moravčíková Adriana</t>
  </si>
  <si>
    <t>Kocúrková Kristína</t>
  </si>
  <si>
    <t>Surová Alexandra</t>
  </si>
  <si>
    <t>Ondrúšková Klára</t>
  </si>
  <si>
    <t>Pitlová Emília</t>
  </si>
  <si>
    <t>Završanová Adela</t>
  </si>
  <si>
    <t>Kubalová Bianka</t>
  </si>
  <si>
    <t>Pitlová Veronika</t>
  </si>
  <si>
    <t>Priščová Adriána</t>
  </si>
  <si>
    <t>Baníková Terézia</t>
  </si>
  <si>
    <t>Drábová Mária</t>
  </si>
  <si>
    <t>7. ZŠ Hany Zelinovej, Vrútky</t>
  </si>
  <si>
    <t>Firicová Petra</t>
  </si>
  <si>
    <t>Marušáková Martina</t>
  </si>
  <si>
    <t>Vaceková Dominika</t>
  </si>
  <si>
    <t>Mlynárová Dominika</t>
  </si>
  <si>
    <t>Kokošková Adriana</t>
  </si>
  <si>
    <t xml:space="preserve">Hlavný rozhodca:  PaedDr. Marcela Skočíková, PhD.  </t>
  </si>
  <si>
    <t>1. rozbeh</t>
  </si>
  <si>
    <t>s</t>
  </si>
  <si>
    <t>1.</t>
  </si>
  <si>
    <t>ZŠ Nižná</t>
  </si>
  <si>
    <t>2.</t>
  </si>
  <si>
    <t>ZŠ Zákamenné</t>
  </si>
  <si>
    <t>3.</t>
  </si>
  <si>
    <t>Gužík Dávid</t>
  </si>
  <si>
    <t>ZŠ Bobrov</t>
  </si>
  <si>
    <t>4.</t>
  </si>
  <si>
    <t>ZŠ St.Bystrica</t>
  </si>
  <si>
    <t>2. rozbeh</t>
  </si>
  <si>
    <t>Hutník Peter</t>
  </si>
  <si>
    <t>ZŠ Lipt. Teplá</t>
  </si>
  <si>
    <t>ZŠ M.K.,D.Kubín</t>
  </si>
  <si>
    <t>3. rozbeh</t>
  </si>
  <si>
    <t>Kubovčík Michal</t>
  </si>
  <si>
    <t>Gym.M.M.H.,L.Mikuláš</t>
  </si>
  <si>
    <t>Mazanec Andrej</t>
  </si>
  <si>
    <t>ZŠ Rázusova, Čadca</t>
  </si>
  <si>
    <t>4. rozbeh</t>
  </si>
  <si>
    <t>Majerčík Marek</t>
  </si>
  <si>
    <t>ZŠ Rabča</t>
  </si>
  <si>
    <t>5. rozbeh</t>
  </si>
  <si>
    <t>Babčaník Filip</t>
  </si>
  <si>
    <t>ZŠ Hurbanova,Martin</t>
  </si>
  <si>
    <t>Šavol Milan</t>
  </si>
  <si>
    <t>6. rozbeh</t>
  </si>
  <si>
    <t>ZŠ M.R.M., L.Mikuláš</t>
  </si>
  <si>
    <t>Janík Miroslav</t>
  </si>
  <si>
    <t>ZŠ Chlebnice</t>
  </si>
  <si>
    <t>Finále</t>
  </si>
  <si>
    <t>1. beh</t>
  </si>
  <si>
    <t>2. beh</t>
  </si>
  <si>
    <t>Naništa Richard</t>
  </si>
  <si>
    <t>ZŠ Kom. Námestovo</t>
  </si>
  <si>
    <t>Michael Škor</t>
  </si>
  <si>
    <t>ZŠ Turzovka</t>
  </si>
  <si>
    <t>3. beh</t>
  </si>
  <si>
    <t>4. beh</t>
  </si>
  <si>
    <t>Ťapaj Tadeáš</t>
  </si>
  <si>
    <t>ZŠ Vitanová</t>
  </si>
  <si>
    <t>5. beh</t>
  </si>
  <si>
    <t>6. beh</t>
  </si>
  <si>
    <t>Žuffa Jozef</t>
  </si>
  <si>
    <t>7. beh</t>
  </si>
  <si>
    <t>Celkové poradie</t>
  </si>
  <si>
    <t>ZŠ Kom., Námestovo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</si>
  <si>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</si>
  <si>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</si>
  <si>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</si>
  <si>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</si>
  <si>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</si>
  <si>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</si>
  <si>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</si>
  <si>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</si>
  <si>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</si>
  <si>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</si>
  <si>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</si>
  <si>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</si>
  <si>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</si>
  <si>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</si>
  <si>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</si>
  <si>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min</t>
  </si>
  <si>
    <t>Domiter Tomáš</t>
  </si>
  <si>
    <t>ZŠ Lisková</t>
  </si>
  <si>
    <t>3:01,04</t>
  </si>
  <si>
    <t>Jagelka Peter</t>
  </si>
  <si>
    <t>Murín Jakub</t>
  </si>
  <si>
    <t>ZŠ Or. Polhora</t>
  </si>
  <si>
    <t>3:06,00</t>
  </si>
  <si>
    <t>3:13,06</t>
  </si>
  <si>
    <t>3:14,06</t>
  </si>
  <si>
    <t>Baranček Martin</t>
  </si>
  <si>
    <t>ZŠ Dlná nad Oravou</t>
  </si>
  <si>
    <t>Schnerdofer Aris</t>
  </si>
  <si>
    <t>ZŠ Okoličná,LM</t>
  </si>
  <si>
    <t>3:22,06</t>
  </si>
  <si>
    <t xml:space="preserve">Kozáčik Adam    </t>
  </si>
  <si>
    <t xml:space="preserve">Mores Marián   </t>
  </si>
  <si>
    <t xml:space="preserve">Marcoň Noe    </t>
  </si>
  <si>
    <t xml:space="preserve">Suľa Samuel      </t>
  </si>
  <si>
    <t>ZŠ Lipt. Mikuláš</t>
  </si>
  <si>
    <t xml:space="preserve">Juriga Štefan          </t>
  </si>
  <si>
    <t>ZŠ Zákamenné B</t>
  </si>
  <si>
    <t xml:space="preserve">Biela Filip              </t>
  </si>
  <si>
    <t xml:space="preserve">Vojtas Andrej         </t>
  </si>
  <si>
    <t xml:space="preserve">Belicaj Martin        </t>
  </si>
  <si>
    <t xml:space="preserve">Hladek Anton          </t>
  </si>
  <si>
    <t>ZŠ Zákamenné A</t>
  </si>
  <si>
    <t xml:space="preserve">Sivčák Andrej          </t>
  </si>
  <si>
    <t xml:space="preserve">Janeta Michal          </t>
  </si>
  <si>
    <t xml:space="preserve">Martaus Matej         </t>
  </si>
  <si>
    <t>ZŠ M.K.,D.Kubín A</t>
  </si>
  <si>
    <t xml:space="preserve">Neznámy Timotej     </t>
  </si>
  <si>
    <t>ZŠ M.K.,D.Kubín B</t>
  </si>
  <si>
    <t xml:space="preserve">Paul Alexander      </t>
  </si>
  <si>
    <t xml:space="preserve">Pilarčík Roman    </t>
  </si>
  <si>
    <t xml:space="preserve">Smoleň Martin     </t>
  </si>
  <si>
    <t>cm</t>
  </si>
  <si>
    <t>Nešťák Patrik</t>
  </si>
  <si>
    <t>ZŠ Klin</t>
  </si>
  <si>
    <t>Molnár Alex</t>
  </si>
  <si>
    <t>ZŠ Bobrovec</t>
  </si>
  <si>
    <t>Bakoš Marek</t>
  </si>
  <si>
    <t>ZŠ Likavka</t>
  </si>
  <si>
    <t>Gargulák Maroš</t>
  </si>
  <si>
    <t>Gym. M.H., Trstená</t>
  </si>
  <si>
    <t>8.-9.</t>
  </si>
  <si>
    <t>Lisý Matúš</t>
  </si>
  <si>
    <t>10.-11.</t>
  </si>
  <si>
    <t>ZŠ M.K., D.Kubín</t>
  </si>
  <si>
    <t>12.-14.</t>
  </si>
  <si>
    <t>Slovík Alexander</t>
  </si>
  <si>
    <t>5.-6.</t>
  </si>
  <si>
    <t>ZŠ Ráz.LM</t>
  </si>
  <si>
    <t>Blaho Ján</t>
  </si>
  <si>
    <t>ZŠ M.R.Š., Čadca</t>
  </si>
  <si>
    <t>Rodina Igor</t>
  </si>
  <si>
    <t>m</t>
  </si>
  <si>
    <t>Bugáň Radoslav</t>
  </si>
  <si>
    <t>ZŠ Radoľa</t>
  </si>
  <si>
    <t>Chlepko Dávid</t>
  </si>
  <si>
    <t>ZŠ Lipt. Lúžna</t>
  </si>
  <si>
    <t>Michalina Peter</t>
  </si>
  <si>
    <t>ZŠ M.Mravca,Raková</t>
  </si>
  <si>
    <t>Belopotočan Tomáš</t>
  </si>
  <si>
    <t>ZŠ Zuberec</t>
  </si>
  <si>
    <t>Luscoň Martin</t>
  </si>
  <si>
    <t>ZŠ M.R.M.,L.Mikuláš</t>
  </si>
  <si>
    <t>20.</t>
  </si>
  <si>
    <t>Hlobej Ivan</t>
  </si>
  <si>
    <t>ZŠ Priehradná,Martin</t>
  </si>
  <si>
    <t>Hromádko Samuel</t>
  </si>
  <si>
    <t>Evan.spoj.škola L. Mikuláš</t>
  </si>
  <si>
    <t>Bukový Roman</t>
  </si>
  <si>
    <t>ZŠ Oštiavnica</t>
  </si>
  <si>
    <t>Jančura Silvester</t>
  </si>
  <si>
    <t>14.-15.</t>
  </si>
  <si>
    <t>ZŠ Or.Polhora</t>
  </si>
  <si>
    <t>ZŠ Lipt.Teplá</t>
  </si>
  <si>
    <t>Gym.M.M.H.,L. Mikuláš</t>
  </si>
  <si>
    <t>Kekeláková Mária</t>
  </si>
  <si>
    <t>ZŠ H.Z.,Vrútky</t>
  </si>
  <si>
    <t>Gajanová Gabriela</t>
  </si>
  <si>
    <t>ZŠ Borovec</t>
  </si>
  <si>
    <t>Hudecová Soňa</t>
  </si>
  <si>
    <t>Kšenžíghová Petra</t>
  </si>
  <si>
    <t>Gym.V.P.T., Martin</t>
  </si>
  <si>
    <t>8. beh</t>
  </si>
  <si>
    <t>Nomčeková Vanda</t>
  </si>
  <si>
    <t>ZŠ Lipt.Sliače</t>
  </si>
  <si>
    <t>Meľová Timea</t>
  </si>
  <si>
    <t>21.</t>
  </si>
  <si>
    <t>22.</t>
  </si>
  <si>
    <t>Vieriková Eva</t>
  </si>
  <si>
    <t>ZŠ Lipt. Osada</t>
  </si>
  <si>
    <t>Maxoňová Ivana</t>
  </si>
  <si>
    <t>Čajková Adela</t>
  </si>
  <si>
    <t>ZŠ Zubrohlava</t>
  </si>
  <si>
    <t>Graciková Magdaléna B</t>
  </si>
  <si>
    <t>Martinkovičová Anna B</t>
  </si>
  <si>
    <t>Špigurová Kamila B</t>
  </si>
  <si>
    <t>Fidriková Silvia B</t>
  </si>
  <si>
    <t>Maxoňová Michaela</t>
  </si>
  <si>
    <t>Melová Timea</t>
  </si>
  <si>
    <t>Sviteková Soňa</t>
  </si>
  <si>
    <t>Belušová Alexandra B</t>
  </si>
  <si>
    <t>Pukačová Silvia B</t>
  </si>
  <si>
    <t>Sitáriková Marta B</t>
  </si>
  <si>
    <t>Ganobčíková Nikola B</t>
  </si>
  <si>
    <t>Tropková Kristína</t>
  </si>
  <si>
    <t>ZŠ Rabčice</t>
  </si>
  <si>
    <t>Lubeľanová Lenka</t>
  </si>
  <si>
    <t>ZŠ Lipt.Mikuláš</t>
  </si>
  <si>
    <t>Mojžišová Miriam</t>
  </si>
  <si>
    <t>ZŠ Turany</t>
  </si>
  <si>
    <t>15.-17.</t>
  </si>
  <si>
    <t>Siheľová Vanesa</t>
  </si>
  <si>
    <t>Babinská Erika</t>
  </si>
  <si>
    <t>7.-8.</t>
  </si>
  <si>
    <t>Belopotočanová Petra</t>
  </si>
  <si>
    <t>Kontríková Nikola</t>
  </si>
  <si>
    <t>ZŠ M.M.,Raková</t>
  </si>
  <si>
    <t>23.</t>
  </si>
  <si>
    <t>Šimčeková Simona</t>
  </si>
  <si>
    <t>ZŠ ČSbrig L.Mikuláš</t>
  </si>
  <si>
    <t>Láni Michaela</t>
  </si>
  <si>
    <t>ZŠ A.Dubčeka, Martin</t>
  </si>
  <si>
    <t>Dobierková Veronika</t>
  </si>
  <si>
    <t>Zigová Klára</t>
  </si>
  <si>
    <t>ZŠ Zarevúca RK</t>
  </si>
  <si>
    <t>Klimčíková Erika</t>
  </si>
  <si>
    <t>Škáchová Monika</t>
  </si>
  <si>
    <t>ZŠ Š br.LM</t>
  </si>
  <si>
    <t>z krajského kola v atletike družstiev kat. starších žiakov - 4. jún 2014</t>
  </si>
  <si>
    <t>z krajského kola v atletike jednotlivcov v kat. starších žiakov - 4 . jún 2014</t>
  </si>
  <si>
    <t>z krajského kola v atletike jednotlivcov v kat. starších žiačok - 4.  jún 2014</t>
  </si>
  <si>
    <t>1. ZŠ Oravská Polhora</t>
  </si>
  <si>
    <t>2. ZŠ Liptovská Teplá</t>
  </si>
  <si>
    <t>3. Gymnázium M. M. Hodžu, Liptovský Mikuláš</t>
  </si>
  <si>
    <t>6. ZŠ Nižná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</si>
</sst>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\,ss"/>
    <numFmt numFmtId="165" formatCode="0.0"/>
    <numFmt numFmtId="166" formatCode="m:ss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0" xfId="1" applyFont="1" applyBorder="1" applyAlignment="1">
      <alignment horizontal="left"/>
    </xf>
    <xf numFmtId="0" fontId="1" fillId="0" borderId="0" xfId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4" fontId="2" fillId="0" borderId="0" xfId="1" applyNumberFormat="1" applyFont="1" applyBorder="1" applyAlignment="1"/>
    <xf numFmtId="0" fontId="2" fillId="0" borderId="0" xfId="1" applyFont="1" applyBorder="1" applyAlignment="1"/>
    <xf numFmtId="0" fontId="6" fillId="2" borderId="0" xfId="1" applyFont="1" applyFill="1" applyBorder="1"/>
    <xf numFmtId="0" fontId="6" fillId="2" borderId="0" xfId="1" applyFont="1" applyFill="1" applyBorder="1" applyAlignment="1">
      <alignment horizontal="left"/>
    </xf>
    <xf numFmtId="14" fontId="6" fillId="2" borderId="0" xfId="1" applyNumberFormat="1" applyFont="1" applyFill="1" applyBorder="1" applyAlignment="1"/>
    <xf numFmtId="1" fontId="6" fillId="2" borderId="0" xfId="1" applyNumberFormat="1" applyFont="1" applyFill="1" applyBorder="1" applyAlignment="1"/>
    <xf numFmtId="0" fontId="6" fillId="2" borderId="0" xfId="1" applyFont="1" applyFill="1" applyBorder="1" applyAlignment="1"/>
    <xf numFmtId="0" fontId="7" fillId="0" borderId="0" xfId="1" applyFont="1" applyBorder="1"/>
    <xf numFmtId="0" fontId="8" fillId="0" borderId="0" xfId="1" applyFont="1" applyBorder="1"/>
    <xf numFmtId="0" fontId="3" fillId="0" borderId="0" xfId="1" applyFont="1" applyBorder="1"/>
    <xf numFmtId="14" fontId="3" fillId="0" borderId="0" xfId="1" applyNumberFormat="1" applyFont="1" applyBorder="1" applyAlignment="1"/>
    <xf numFmtId="2" fontId="3" fillId="0" borderId="0" xfId="1" applyNumberFormat="1" applyFont="1" applyBorder="1" applyAlignment="1"/>
    <xf numFmtId="0" fontId="3" fillId="0" borderId="0" xfId="1" applyFont="1" applyBorder="1" applyAlignment="1"/>
    <xf numFmtId="0" fontId="1" fillId="0" borderId="0" xfId="1" applyFont="1" applyBorder="1"/>
    <xf numFmtId="1" fontId="3" fillId="0" borderId="0" xfId="1" applyNumberFormat="1" applyFont="1" applyBorder="1" applyAlignment="1"/>
    <xf numFmtId="164" fontId="3" fillId="0" borderId="0" xfId="1" applyNumberFormat="1" applyFont="1" applyBorder="1" applyAlignment="1"/>
    <xf numFmtId="164" fontId="3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1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/>
    <xf numFmtId="1" fontId="3" fillId="0" borderId="0" xfId="1" applyNumberFormat="1" applyFont="1" applyBorder="1"/>
    <xf numFmtId="2" fontId="8" fillId="0" borderId="0" xfId="1" applyNumberFormat="1" applyFont="1" applyBorder="1"/>
    <xf numFmtId="1" fontId="8" fillId="0" borderId="0" xfId="1" applyNumberFormat="1" applyFont="1" applyBorder="1"/>
    <xf numFmtId="0" fontId="8" fillId="0" borderId="0" xfId="1" applyFont="1" applyFill="1" applyBorder="1"/>
    <xf numFmtId="0" fontId="3" fillId="0" borderId="0" xfId="1" applyFont="1" applyFill="1" applyBorder="1" applyAlignment="1">
      <alignment horizontal="left"/>
    </xf>
    <xf numFmtId="14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0" borderId="0" xfId="1" applyFont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right"/>
    </xf>
    <xf numFmtId="14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Fill="1" applyBorder="1"/>
    <xf numFmtId="0" fontId="3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1" fontId="9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14" fontId="3" fillId="0" borderId="0" xfId="1" applyNumberFormat="1" applyFont="1" applyBorder="1" applyAlignment="1">
      <alignment horizontal="left"/>
    </xf>
    <xf numFmtId="2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right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1" fontId="8" fillId="2" borderId="0" xfId="1" applyNumberFormat="1" applyFont="1" applyFill="1" applyBorder="1" applyAlignment="1"/>
    <xf numFmtId="0" fontId="8" fillId="2" borderId="0" xfId="1" applyFont="1" applyFill="1" applyBorder="1" applyAlignment="1"/>
    <xf numFmtId="14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right" vertical="top"/>
    </xf>
    <xf numFmtId="0" fontId="3" fillId="0" borderId="0" xfId="1" applyFont="1"/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/>
    <xf numFmtId="14" fontId="10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8" fillId="3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1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0" xfId="1" applyNumberFormat="1" applyFont="1" applyBorder="1"/>
    <xf numFmtId="1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right" vertical="top"/>
    </xf>
    <xf numFmtId="1" fontId="8" fillId="2" borderId="0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14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Font="1" applyBorder="1" applyAlignment="1"/>
  </cellXfs>
  <cellStyles count="4">
    <cellStyle name="Normálna" xfId="0" builtinId="0"/>
    <cellStyle name="Normálna 2" xfId="2"/>
    <cellStyle name="Normálna 2 2" xfId="1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21" workbookViewId="0">
      <selection activeCell="C136" sqref="C136"/>
    </sheetView>
  </sheetViews>
  <sheetFormatPr defaultRowHeight="12.75" x14ac:dyDescent="0.2"/>
  <cols>
    <col min="1" max="1" width="9.140625" style="13"/>
    <col min="2" max="2" width="24.42578125" style="1" customWidth="1"/>
    <col min="3" max="3" width="13.42578125" style="15" customWidth="1"/>
    <col min="4" max="4" width="11.140625" style="17" customWidth="1"/>
    <col min="5" max="5" width="8.7109375" style="17" customWidth="1"/>
    <col min="6" max="7" width="9.140625" style="1"/>
    <col min="8" max="16384" width="9.140625" style="2"/>
  </cols>
  <sheetData>
    <row r="1" spans="1:7" ht="15.75" x14ac:dyDescent="0.25">
      <c r="A1" s="92" t="s">
        <v>0</v>
      </c>
      <c r="B1" s="92"/>
      <c r="C1" s="92"/>
      <c r="D1" s="92"/>
      <c r="E1" s="92"/>
      <c r="F1" s="92"/>
    </row>
    <row r="2" spans="1:7" ht="11.25" customHeight="1" x14ac:dyDescent="0.25">
      <c r="A2" s="3"/>
      <c r="B2" s="4"/>
      <c r="C2" s="5"/>
      <c r="D2" s="6"/>
      <c r="E2" s="6"/>
      <c r="F2" s="3"/>
    </row>
    <row r="4" spans="1:7" ht="18.75" x14ac:dyDescent="0.3">
      <c r="A4" s="93" t="s">
        <v>1</v>
      </c>
      <c r="B4" s="93"/>
      <c r="C4" s="93"/>
      <c r="D4" s="93"/>
      <c r="E4" s="93"/>
      <c r="F4" s="93"/>
    </row>
    <row r="5" spans="1:7" ht="15.75" x14ac:dyDescent="0.25">
      <c r="A5" s="94" t="s">
        <v>354</v>
      </c>
      <c r="B5" s="94"/>
      <c r="C5" s="94"/>
      <c r="D5" s="94"/>
      <c r="E5" s="94"/>
      <c r="F5" s="94"/>
    </row>
    <row r="6" spans="1:7" x14ac:dyDescent="0.2">
      <c r="A6" s="95"/>
      <c r="B6" s="95"/>
      <c r="C6" s="95"/>
      <c r="D6" s="95"/>
      <c r="E6" s="95"/>
      <c r="F6" s="95"/>
    </row>
    <row r="7" spans="1:7" s="12" customFormat="1" ht="15.75" x14ac:dyDescent="0.25">
      <c r="A7" s="7" t="s">
        <v>2</v>
      </c>
      <c r="B7" s="8"/>
      <c r="C7" s="9"/>
      <c r="D7" s="10">
        <f>SUM(E9:E33)-E11-E27-E29-E33-E12-E22-E15</f>
        <v>777</v>
      </c>
      <c r="E7" s="11" t="s">
        <v>3</v>
      </c>
      <c r="F7" s="8"/>
      <c r="G7" s="8"/>
    </row>
    <row r="9" spans="1:7" s="18" customFormat="1" x14ac:dyDescent="0.2">
      <c r="A9" s="13" t="s">
        <v>4</v>
      </c>
      <c r="B9" s="14" t="s">
        <v>5</v>
      </c>
      <c r="C9" s="15">
        <v>36159</v>
      </c>
      <c r="D9" s="16">
        <v>7.89</v>
      </c>
      <c r="E9" s="17">
        <v>58</v>
      </c>
      <c r="F9" s="1"/>
      <c r="G9" s="1"/>
    </row>
    <row r="10" spans="1:7" s="18" customFormat="1" x14ac:dyDescent="0.2">
      <c r="A10" s="13"/>
      <c r="B10" s="14" t="s">
        <v>6</v>
      </c>
      <c r="C10" s="15">
        <v>36424</v>
      </c>
      <c r="D10" s="16">
        <v>8.3000000000000007</v>
      </c>
      <c r="E10" s="17">
        <v>47</v>
      </c>
      <c r="F10" s="1"/>
      <c r="G10" s="1"/>
    </row>
    <row r="11" spans="1:7" s="18" customFormat="1" x14ac:dyDescent="0.2">
      <c r="A11" s="14"/>
      <c r="B11" s="14" t="s">
        <v>7</v>
      </c>
      <c r="C11" s="15">
        <v>36217</v>
      </c>
      <c r="D11" s="17">
        <v>8.32</v>
      </c>
      <c r="E11" s="17">
        <v>45</v>
      </c>
      <c r="F11" s="1"/>
      <c r="G11" s="1"/>
    </row>
    <row r="12" spans="1:7" s="18" customFormat="1" x14ac:dyDescent="0.2">
      <c r="A12" s="13" t="s">
        <v>8</v>
      </c>
      <c r="B12" s="14" t="s">
        <v>9</v>
      </c>
      <c r="C12" s="15">
        <v>36151</v>
      </c>
      <c r="D12" s="16">
        <v>46.45</v>
      </c>
      <c r="E12" s="19">
        <v>45</v>
      </c>
      <c r="F12" s="1"/>
      <c r="G12" s="1"/>
    </row>
    <row r="13" spans="1:7" s="18" customFormat="1" x14ac:dyDescent="0.2">
      <c r="A13" s="13"/>
      <c r="B13" s="14" t="s">
        <v>10</v>
      </c>
      <c r="C13" s="15">
        <v>36107</v>
      </c>
      <c r="D13" s="16">
        <v>42.55</v>
      </c>
      <c r="E13" s="19">
        <v>61</v>
      </c>
      <c r="F13" s="1"/>
      <c r="G13" s="1"/>
    </row>
    <row r="14" spans="1:7" s="18" customFormat="1" x14ac:dyDescent="0.2">
      <c r="A14" s="14"/>
      <c r="B14" s="14" t="s">
        <v>7</v>
      </c>
      <c r="C14" s="15">
        <v>36217</v>
      </c>
      <c r="D14" s="16">
        <v>43.31</v>
      </c>
      <c r="E14" s="19">
        <v>57</v>
      </c>
      <c r="F14" s="1"/>
      <c r="G14" s="1"/>
    </row>
    <row r="15" spans="1:7" s="18" customFormat="1" x14ac:dyDescent="0.2">
      <c r="A15" s="13" t="s">
        <v>11</v>
      </c>
      <c r="B15" s="14" t="s">
        <v>12</v>
      </c>
      <c r="C15" s="15">
        <v>36377</v>
      </c>
      <c r="D15" s="20">
        <v>0.13824074074074075</v>
      </c>
      <c r="E15" s="17">
        <v>49</v>
      </c>
      <c r="F15" s="1"/>
      <c r="G15" s="1"/>
    </row>
    <row r="16" spans="1:7" s="18" customFormat="1" x14ac:dyDescent="0.2">
      <c r="A16" s="13"/>
      <c r="B16" s="14" t="s">
        <v>13</v>
      </c>
      <c r="C16" s="15">
        <v>36054</v>
      </c>
      <c r="D16" s="20">
        <v>0.1341087962962963</v>
      </c>
      <c r="E16" s="17">
        <v>54</v>
      </c>
      <c r="F16" s="1"/>
      <c r="G16" s="1"/>
    </row>
    <row r="17" spans="1:7" s="18" customFormat="1" x14ac:dyDescent="0.2">
      <c r="A17" s="13"/>
      <c r="B17" s="14" t="s">
        <v>14</v>
      </c>
      <c r="C17" s="15">
        <v>36171</v>
      </c>
      <c r="D17" s="20">
        <v>0.13479166666666667</v>
      </c>
      <c r="E17" s="17">
        <v>53</v>
      </c>
      <c r="F17" s="1"/>
      <c r="G17" s="1"/>
    </row>
    <row r="18" spans="1:7" s="18" customFormat="1" x14ac:dyDescent="0.2">
      <c r="A18" s="13" t="s">
        <v>15</v>
      </c>
      <c r="B18" s="14" t="s">
        <v>16</v>
      </c>
      <c r="C18" s="15">
        <v>36151</v>
      </c>
      <c r="D18" s="16">
        <v>31.88</v>
      </c>
      <c r="E18" s="17">
        <v>55</v>
      </c>
      <c r="F18" s="1"/>
      <c r="G18" s="1"/>
    </row>
    <row r="19" spans="1:7" s="18" customFormat="1" x14ac:dyDescent="0.2">
      <c r="A19" s="13"/>
      <c r="B19" s="14" t="s">
        <v>17</v>
      </c>
      <c r="C19" s="15">
        <v>36107</v>
      </c>
      <c r="D19" s="14"/>
      <c r="E19" s="14"/>
      <c r="F19" s="1"/>
      <c r="G19" s="1"/>
    </row>
    <row r="20" spans="1:7" s="18" customFormat="1" x14ac:dyDescent="0.2">
      <c r="A20" s="14"/>
      <c r="B20" s="14" t="s">
        <v>18</v>
      </c>
      <c r="C20" s="15">
        <v>36176</v>
      </c>
      <c r="D20" s="16"/>
      <c r="E20" s="17"/>
      <c r="F20" s="1"/>
      <c r="G20" s="1"/>
    </row>
    <row r="21" spans="1:7" s="18" customFormat="1" x14ac:dyDescent="0.2">
      <c r="A21" s="13"/>
      <c r="B21" s="14" t="s">
        <v>19</v>
      </c>
      <c r="C21" s="15">
        <v>36377</v>
      </c>
      <c r="D21" s="16"/>
      <c r="E21" s="17"/>
      <c r="F21" s="1"/>
      <c r="G21" s="1"/>
    </row>
    <row r="22" spans="1:7" s="18" customFormat="1" x14ac:dyDescent="0.2">
      <c r="A22" s="13" t="s">
        <v>20</v>
      </c>
      <c r="B22" s="14" t="s">
        <v>14</v>
      </c>
      <c r="C22" s="15">
        <v>36171</v>
      </c>
      <c r="D22" s="19">
        <v>145</v>
      </c>
      <c r="E22" s="19">
        <v>41</v>
      </c>
      <c r="F22" s="1"/>
      <c r="G22" s="1"/>
    </row>
    <row r="23" spans="1:7" s="18" customFormat="1" x14ac:dyDescent="0.2">
      <c r="A23" s="13"/>
      <c r="B23" s="14" t="s">
        <v>21</v>
      </c>
      <c r="C23" s="15">
        <v>36159</v>
      </c>
      <c r="D23" s="19">
        <v>155</v>
      </c>
      <c r="E23" s="19">
        <v>52</v>
      </c>
      <c r="F23" s="1"/>
      <c r="G23" s="1"/>
    </row>
    <row r="24" spans="1:7" s="18" customFormat="1" x14ac:dyDescent="0.2">
      <c r="A24" s="13"/>
      <c r="B24" s="14" t="s">
        <v>22</v>
      </c>
      <c r="C24" s="15">
        <v>36176</v>
      </c>
      <c r="D24" s="19">
        <v>150</v>
      </c>
      <c r="E24" s="19">
        <v>46</v>
      </c>
      <c r="F24" s="1"/>
      <c r="G24" s="1"/>
    </row>
    <row r="25" spans="1:7" s="18" customFormat="1" x14ac:dyDescent="0.2">
      <c r="A25" s="13" t="s">
        <v>23</v>
      </c>
      <c r="B25" s="14" t="s">
        <v>10</v>
      </c>
      <c r="C25" s="15">
        <v>36107</v>
      </c>
      <c r="D25" s="19">
        <v>506</v>
      </c>
      <c r="E25" s="19">
        <v>51</v>
      </c>
      <c r="F25" s="1"/>
      <c r="G25" s="1"/>
    </row>
    <row r="26" spans="1:7" s="18" customFormat="1" x14ac:dyDescent="0.2">
      <c r="A26" s="13"/>
      <c r="B26" s="14" t="s">
        <v>24</v>
      </c>
      <c r="C26" s="15">
        <v>36524</v>
      </c>
      <c r="D26" s="19">
        <v>530</v>
      </c>
      <c r="E26" s="19">
        <v>58</v>
      </c>
      <c r="F26" s="1"/>
      <c r="G26" s="1"/>
    </row>
    <row r="27" spans="1:7" s="18" customFormat="1" x14ac:dyDescent="0.2">
      <c r="A27" s="13"/>
      <c r="B27" s="14" t="s">
        <v>12</v>
      </c>
      <c r="C27" s="15">
        <v>36377</v>
      </c>
      <c r="D27" s="19">
        <v>506</v>
      </c>
      <c r="E27" s="19">
        <v>51</v>
      </c>
      <c r="F27" s="1"/>
      <c r="G27" s="1"/>
    </row>
    <row r="28" spans="1:7" s="18" customFormat="1" x14ac:dyDescent="0.2">
      <c r="A28" s="13" t="s">
        <v>25</v>
      </c>
      <c r="B28" s="14" t="s">
        <v>9</v>
      </c>
      <c r="C28" s="15">
        <v>36151</v>
      </c>
      <c r="D28" s="16">
        <v>58.34</v>
      </c>
      <c r="E28" s="17">
        <v>41</v>
      </c>
      <c r="F28" s="1"/>
      <c r="G28" s="1"/>
    </row>
    <row r="29" spans="1:7" s="18" customFormat="1" x14ac:dyDescent="0.2">
      <c r="A29" s="13"/>
      <c r="B29" s="14" t="s">
        <v>7</v>
      </c>
      <c r="C29" s="15">
        <v>36217</v>
      </c>
      <c r="D29" s="16">
        <v>47.67</v>
      </c>
      <c r="E29" s="17">
        <v>29</v>
      </c>
      <c r="F29" s="1"/>
      <c r="G29" s="1"/>
    </row>
    <row r="30" spans="1:7" s="18" customFormat="1" x14ac:dyDescent="0.2">
      <c r="A30" s="14"/>
      <c r="B30" s="14" t="s">
        <v>22</v>
      </c>
      <c r="C30" s="15">
        <v>36176</v>
      </c>
      <c r="D30" s="16">
        <v>51.4</v>
      </c>
      <c r="E30" s="17">
        <v>33</v>
      </c>
      <c r="F30" s="1"/>
      <c r="G30" s="1"/>
    </row>
    <row r="31" spans="1:7" s="18" customFormat="1" x14ac:dyDescent="0.2">
      <c r="A31" s="13" t="s">
        <v>26</v>
      </c>
      <c r="B31" s="1" t="s">
        <v>24</v>
      </c>
      <c r="C31" s="15">
        <v>36524</v>
      </c>
      <c r="D31" s="16">
        <v>11.1</v>
      </c>
      <c r="E31" s="19">
        <v>53</v>
      </c>
      <c r="F31" s="1"/>
      <c r="G31" s="1"/>
    </row>
    <row r="32" spans="1:7" s="18" customFormat="1" x14ac:dyDescent="0.2">
      <c r="A32" s="13"/>
      <c r="B32" s="1" t="s">
        <v>6</v>
      </c>
      <c r="C32" s="15">
        <v>36424</v>
      </c>
      <c r="D32" s="16">
        <v>11.71</v>
      </c>
      <c r="E32" s="19">
        <v>58</v>
      </c>
      <c r="F32" s="1"/>
      <c r="G32" s="1"/>
    </row>
    <row r="33" spans="1:7" x14ac:dyDescent="0.2">
      <c r="B33" s="1" t="s">
        <v>13</v>
      </c>
      <c r="C33" s="15">
        <v>36054</v>
      </c>
      <c r="D33" s="16">
        <v>9.56</v>
      </c>
      <c r="E33" s="19">
        <v>41</v>
      </c>
    </row>
    <row r="35" spans="1:7" s="12" customFormat="1" ht="15.75" x14ac:dyDescent="0.25">
      <c r="A35" s="7" t="s">
        <v>27</v>
      </c>
      <c r="B35" s="8"/>
      <c r="C35" s="9"/>
      <c r="D35" s="10">
        <f>SUM(E37:E59)-E39-E41-E53-E58-E44</f>
        <v>739</v>
      </c>
      <c r="E35" s="11" t="s">
        <v>3</v>
      </c>
      <c r="F35" s="8"/>
      <c r="G35" s="8"/>
    </row>
    <row r="37" spans="1:7" s="18" customFormat="1" x14ac:dyDescent="0.2">
      <c r="A37" s="13" t="s">
        <v>4</v>
      </c>
      <c r="B37" s="14" t="s">
        <v>28</v>
      </c>
      <c r="C37" s="15">
        <v>36251</v>
      </c>
      <c r="D37" s="16">
        <v>7.76</v>
      </c>
      <c r="E37" s="17">
        <v>61</v>
      </c>
      <c r="F37" s="17"/>
      <c r="G37" s="1"/>
    </row>
    <row r="38" spans="1:7" s="18" customFormat="1" x14ac:dyDescent="0.2">
      <c r="A38" s="13"/>
      <c r="B38" s="14" t="s">
        <v>29</v>
      </c>
      <c r="C38" s="15">
        <v>36628</v>
      </c>
      <c r="D38" s="16">
        <v>8.17</v>
      </c>
      <c r="E38" s="17">
        <v>50</v>
      </c>
      <c r="F38" s="17"/>
      <c r="G38" s="1"/>
    </row>
    <row r="39" spans="1:7" s="18" customFormat="1" x14ac:dyDescent="0.2">
      <c r="A39" s="13"/>
      <c r="B39" s="14" t="s">
        <v>30</v>
      </c>
      <c r="C39" s="15">
        <v>36217</v>
      </c>
      <c r="D39" s="16">
        <v>8.33</v>
      </c>
      <c r="E39" s="17">
        <v>45</v>
      </c>
      <c r="F39" s="17"/>
      <c r="G39" s="1"/>
    </row>
    <row r="40" spans="1:7" s="18" customFormat="1" x14ac:dyDescent="0.2">
      <c r="A40" s="13" t="s">
        <v>8</v>
      </c>
      <c r="B40" s="14" t="s">
        <v>31</v>
      </c>
      <c r="C40" s="15">
        <v>36824</v>
      </c>
      <c r="D40" s="16">
        <v>43.93</v>
      </c>
      <c r="E40" s="19">
        <v>54</v>
      </c>
      <c r="F40" s="19"/>
      <c r="G40" s="1"/>
    </row>
    <row r="41" spans="1:7" s="18" customFormat="1" x14ac:dyDescent="0.2">
      <c r="A41" s="13"/>
      <c r="B41" s="14" t="s">
        <v>32</v>
      </c>
      <c r="C41" s="15">
        <v>36410</v>
      </c>
      <c r="D41" s="16">
        <v>47.17</v>
      </c>
      <c r="E41" s="19">
        <v>43</v>
      </c>
      <c r="F41" s="19"/>
      <c r="G41" s="1"/>
    </row>
    <row r="42" spans="1:7" s="18" customFormat="1" x14ac:dyDescent="0.2">
      <c r="A42" s="13"/>
      <c r="B42" s="14" t="s">
        <v>29</v>
      </c>
      <c r="C42" s="15">
        <v>36628</v>
      </c>
      <c r="D42" s="16">
        <v>42.29</v>
      </c>
      <c r="E42" s="19">
        <v>62</v>
      </c>
      <c r="F42" s="19"/>
      <c r="G42" s="1"/>
    </row>
    <row r="43" spans="1:7" s="18" customFormat="1" x14ac:dyDescent="0.2">
      <c r="A43" s="13" t="s">
        <v>11</v>
      </c>
      <c r="B43" s="14" t="s">
        <v>33</v>
      </c>
      <c r="C43" s="15">
        <v>36192</v>
      </c>
      <c r="D43" s="21" t="s">
        <v>34</v>
      </c>
      <c r="E43" s="17">
        <v>50</v>
      </c>
      <c r="F43" s="17"/>
      <c r="G43" s="1"/>
    </row>
    <row r="44" spans="1:7" s="18" customFormat="1" x14ac:dyDescent="0.2">
      <c r="A44" s="13"/>
      <c r="B44" s="14" t="s">
        <v>35</v>
      </c>
      <c r="C44" s="15">
        <v>36499</v>
      </c>
      <c r="D44" s="21" t="s">
        <v>36</v>
      </c>
      <c r="E44" s="17">
        <v>47</v>
      </c>
      <c r="F44" s="17"/>
      <c r="G44" s="1"/>
    </row>
    <row r="45" spans="1:7" s="18" customFormat="1" x14ac:dyDescent="0.2">
      <c r="A45" s="13"/>
      <c r="B45" s="14" t="s">
        <v>30</v>
      </c>
      <c r="C45" s="15">
        <v>36217</v>
      </c>
      <c r="D45" s="21">
        <v>0.13409722222222223</v>
      </c>
      <c r="E45" s="17">
        <v>54</v>
      </c>
      <c r="F45" s="17"/>
      <c r="G45" s="1"/>
    </row>
    <row r="46" spans="1:7" s="18" customFormat="1" x14ac:dyDescent="0.2">
      <c r="A46" s="13" t="s">
        <v>15</v>
      </c>
      <c r="B46" s="14" t="s">
        <v>37</v>
      </c>
      <c r="C46" s="15">
        <v>36251</v>
      </c>
      <c r="D46" s="16">
        <v>30.57</v>
      </c>
      <c r="E46" s="19">
        <v>65</v>
      </c>
      <c r="F46" s="19"/>
      <c r="G46" s="1"/>
    </row>
    <row r="47" spans="1:7" s="18" customFormat="1" x14ac:dyDescent="0.2">
      <c r="A47" s="13"/>
      <c r="B47" s="14" t="s">
        <v>38</v>
      </c>
      <c r="C47" s="15">
        <v>36137</v>
      </c>
      <c r="D47" s="17"/>
      <c r="E47" s="17"/>
      <c r="F47" s="17"/>
      <c r="G47" s="1"/>
    </row>
    <row r="48" spans="1:7" s="18" customFormat="1" x14ac:dyDescent="0.2">
      <c r="A48" s="13"/>
      <c r="B48" s="14" t="s">
        <v>39</v>
      </c>
      <c r="C48" s="15">
        <v>36824</v>
      </c>
      <c r="D48" s="16"/>
      <c r="E48" s="19"/>
      <c r="F48" s="19"/>
      <c r="G48" s="1"/>
    </row>
    <row r="49" spans="1:7" s="18" customFormat="1" x14ac:dyDescent="0.2">
      <c r="A49" s="13"/>
      <c r="B49" s="14" t="s">
        <v>40</v>
      </c>
      <c r="C49" s="15">
        <v>36628</v>
      </c>
      <c r="D49" s="16"/>
      <c r="E49" s="19"/>
      <c r="F49" s="19"/>
      <c r="G49" s="1"/>
    </row>
    <row r="50" spans="1:7" s="18" customFormat="1" x14ac:dyDescent="0.2">
      <c r="A50" s="13" t="s">
        <v>20</v>
      </c>
      <c r="B50" s="14" t="s">
        <v>28</v>
      </c>
      <c r="C50" s="15">
        <v>36251</v>
      </c>
      <c r="D50" s="19">
        <v>150</v>
      </c>
      <c r="E50" s="19">
        <v>46</v>
      </c>
      <c r="F50" s="19"/>
      <c r="G50" s="1"/>
    </row>
    <row r="51" spans="1:7" s="18" customFormat="1" x14ac:dyDescent="0.2">
      <c r="A51" s="13"/>
      <c r="B51" s="14" t="s">
        <v>41</v>
      </c>
      <c r="C51" s="15">
        <v>36137</v>
      </c>
      <c r="D51" s="19">
        <v>145</v>
      </c>
      <c r="E51" s="19">
        <v>41</v>
      </c>
      <c r="F51" s="19"/>
      <c r="G51" s="1"/>
    </row>
    <row r="52" spans="1:7" s="18" customFormat="1" x14ac:dyDescent="0.2">
      <c r="A52" s="13" t="s">
        <v>23</v>
      </c>
      <c r="B52" s="14" t="s">
        <v>41</v>
      </c>
      <c r="C52" s="15">
        <v>36137</v>
      </c>
      <c r="D52" s="19">
        <v>508</v>
      </c>
      <c r="E52" s="19">
        <v>51</v>
      </c>
      <c r="F52" s="19"/>
      <c r="G52" s="1"/>
    </row>
    <row r="53" spans="1:7" s="18" customFormat="1" x14ac:dyDescent="0.2">
      <c r="A53" s="13"/>
      <c r="B53" s="14" t="s">
        <v>42</v>
      </c>
      <c r="C53" s="15">
        <v>36824</v>
      </c>
      <c r="D53" s="19">
        <v>429</v>
      </c>
      <c r="E53" s="19">
        <v>31</v>
      </c>
      <c r="F53" s="19"/>
      <c r="G53" s="1"/>
    </row>
    <row r="54" spans="1:7" s="18" customFormat="1" x14ac:dyDescent="0.2">
      <c r="A54" s="13"/>
      <c r="B54" s="14" t="s">
        <v>43</v>
      </c>
      <c r="C54" s="15">
        <v>36317</v>
      </c>
      <c r="D54" s="19">
        <v>484</v>
      </c>
      <c r="E54" s="19">
        <v>44</v>
      </c>
      <c r="F54" s="19"/>
      <c r="G54" s="1"/>
    </row>
    <row r="55" spans="1:7" s="18" customFormat="1" x14ac:dyDescent="0.2">
      <c r="A55" s="13" t="s">
        <v>25</v>
      </c>
      <c r="B55" s="14" t="s">
        <v>32</v>
      </c>
      <c r="C55" s="15">
        <v>36410</v>
      </c>
      <c r="D55" s="16">
        <v>62.37</v>
      </c>
      <c r="E55" s="17">
        <v>46</v>
      </c>
      <c r="F55" s="17"/>
      <c r="G55" s="1"/>
    </row>
    <row r="56" spans="1:7" s="18" customFormat="1" x14ac:dyDescent="0.2">
      <c r="A56" s="13"/>
      <c r="B56" s="14" t="s">
        <v>31</v>
      </c>
      <c r="C56" s="15">
        <v>36382</v>
      </c>
      <c r="D56" s="16">
        <v>56.47</v>
      </c>
      <c r="E56" s="17">
        <v>38</v>
      </c>
      <c r="F56" s="17"/>
      <c r="G56" s="1"/>
    </row>
    <row r="57" spans="1:7" s="18" customFormat="1" x14ac:dyDescent="0.2">
      <c r="A57" s="13" t="s">
        <v>26</v>
      </c>
      <c r="B57" s="1" t="s">
        <v>43</v>
      </c>
      <c r="C57" s="15">
        <v>36317</v>
      </c>
      <c r="D57" s="16">
        <v>8.67</v>
      </c>
      <c r="E57" s="19">
        <v>35</v>
      </c>
      <c r="F57" s="19"/>
      <c r="G57" s="1"/>
    </row>
    <row r="58" spans="1:7" s="18" customFormat="1" x14ac:dyDescent="0.2">
      <c r="A58" s="13"/>
      <c r="B58" s="1" t="s">
        <v>44</v>
      </c>
      <c r="C58" s="15">
        <v>36130</v>
      </c>
      <c r="D58" s="16">
        <v>7.64</v>
      </c>
      <c r="E58" s="19">
        <v>28</v>
      </c>
      <c r="F58" s="19"/>
      <c r="G58" s="1"/>
    </row>
    <row r="59" spans="1:7" s="18" customFormat="1" x14ac:dyDescent="0.2">
      <c r="A59" s="13"/>
      <c r="B59" s="1" t="s">
        <v>33</v>
      </c>
      <c r="C59" s="15">
        <v>36192</v>
      </c>
      <c r="D59" s="16">
        <v>9.58</v>
      </c>
      <c r="E59" s="19">
        <v>42</v>
      </c>
      <c r="F59" s="19"/>
      <c r="G59" s="1"/>
    </row>
    <row r="61" spans="1:7" s="12" customFormat="1" ht="15.75" x14ac:dyDescent="0.25">
      <c r="A61" s="7" t="s">
        <v>45</v>
      </c>
      <c r="B61" s="8"/>
      <c r="C61" s="9"/>
      <c r="D61" s="10">
        <f>SUM(E63:E82)-E66-E78</f>
        <v>690</v>
      </c>
      <c r="E61" s="11" t="s">
        <v>3</v>
      </c>
      <c r="F61" s="8"/>
      <c r="G61" s="8"/>
    </row>
    <row r="63" spans="1:7" s="23" customFormat="1" x14ac:dyDescent="0.2">
      <c r="A63" s="22" t="s">
        <v>4</v>
      </c>
      <c r="B63" s="14" t="s">
        <v>46</v>
      </c>
      <c r="C63" s="15">
        <v>36781</v>
      </c>
      <c r="D63" s="16">
        <v>8.86</v>
      </c>
      <c r="E63" s="17">
        <v>35</v>
      </c>
      <c r="F63" s="1"/>
      <c r="G63" s="1"/>
    </row>
    <row r="64" spans="1:7" s="23" customFormat="1" x14ac:dyDescent="0.2">
      <c r="A64" s="22"/>
      <c r="B64" s="14" t="s">
        <v>47</v>
      </c>
      <c r="C64" s="15">
        <v>36624</v>
      </c>
      <c r="D64" s="16">
        <v>8.01</v>
      </c>
      <c r="E64" s="17">
        <v>52</v>
      </c>
      <c r="F64" s="1"/>
      <c r="G64" s="1"/>
    </row>
    <row r="65" spans="1:7" s="23" customFormat="1" x14ac:dyDescent="0.2">
      <c r="A65" s="22" t="s">
        <v>8</v>
      </c>
      <c r="B65" s="14" t="s">
        <v>48</v>
      </c>
      <c r="C65" s="15">
        <v>36287</v>
      </c>
      <c r="D65" s="17">
        <v>44.49</v>
      </c>
      <c r="E65" s="17">
        <v>52</v>
      </c>
      <c r="F65" s="1"/>
      <c r="G65" s="1"/>
    </row>
    <row r="66" spans="1:7" s="23" customFormat="1" x14ac:dyDescent="0.2">
      <c r="A66" s="22"/>
      <c r="B66" s="14" t="s">
        <v>49</v>
      </c>
      <c r="C66" s="15">
        <v>36306</v>
      </c>
      <c r="D66" s="17">
        <v>45.91</v>
      </c>
      <c r="E66" s="17">
        <v>47</v>
      </c>
      <c r="F66" s="1"/>
      <c r="G66" s="1"/>
    </row>
    <row r="67" spans="1:7" s="23" customFormat="1" x14ac:dyDescent="0.2">
      <c r="A67" s="22"/>
      <c r="B67" s="14" t="s">
        <v>50</v>
      </c>
      <c r="C67" s="15">
        <v>36158</v>
      </c>
      <c r="D67" s="17">
        <v>40.25</v>
      </c>
      <c r="E67" s="17">
        <v>73</v>
      </c>
      <c r="F67" s="1"/>
      <c r="G67" s="1"/>
    </row>
    <row r="68" spans="1:7" s="23" customFormat="1" x14ac:dyDescent="0.2">
      <c r="A68" s="13" t="s">
        <v>11</v>
      </c>
      <c r="B68" s="14" t="s">
        <v>48</v>
      </c>
      <c r="C68" s="15">
        <v>36287</v>
      </c>
      <c r="D68" s="20">
        <v>0.13265046296296296</v>
      </c>
      <c r="E68" s="17">
        <v>56</v>
      </c>
      <c r="F68" s="1"/>
      <c r="G68" s="1"/>
    </row>
    <row r="69" spans="1:7" s="23" customFormat="1" x14ac:dyDescent="0.2">
      <c r="A69" s="22"/>
      <c r="B69" s="14" t="s">
        <v>49</v>
      </c>
      <c r="C69" s="15">
        <v>36306</v>
      </c>
      <c r="D69" s="20">
        <v>0.14452546296296295</v>
      </c>
      <c r="E69" s="17">
        <v>42</v>
      </c>
      <c r="F69" s="1"/>
      <c r="G69" s="1"/>
    </row>
    <row r="70" spans="1:7" s="23" customFormat="1" x14ac:dyDescent="0.2">
      <c r="A70" s="22" t="s">
        <v>15</v>
      </c>
      <c r="B70" s="14" t="s">
        <v>48</v>
      </c>
      <c r="C70" s="15">
        <v>36287</v>
      </c>
      <c r="D70" s="17">
        <v>31.81</v>
      </c>
      <c r="E70" s="17">
        <v>55</v>
      </c>
      <c r="F70" s="1"/>
      <c r="G70" s="1"/>
    </row>
    <row r="71" spans="1:7" s="23" customFormat="1" x14ac:dyDescent="0.2">
      <c r="A71" s="22"/>
      <c r="B71" s="14" t="s">
        <v>46</v>
      </c>
      <c r="C71" s="15">
        <v>36781</v>
      </c>
      <c r="D71" s="1"/>
      <c r="E71" s="1"/>
      <c r="F71" s="1"/>
      <c r="G71" s="1"/>
    </row>
    <row r="72" spans="1:7" s="23" customFormat="1" x14ac:dyDescent="0.2">
      <c r="A72" s="22"/>
      <c r="B72" s="14" t="s">
        <v>47</v>
      </c>
      <c r="C72" s="15">
        <v>36624</v>
      </c>
      <c r="D72" s="17"/>
      <c r="E72" s="17"/>
      <c r="F72" s="1"/>
      <c r="G72" s="1"/>
    </row>
    <row r="73" spans="1:7" s="23" customFormat="1" x14ac:dyDescent="0.2">
      <c r="A73" s="22"/>
      <c r="B73" s="14" t="s">
        <v>50</v>
      </c>
      <c r="C73" s="15">
        <v>36158</v>
      </c>
      <c r="D73" s="17"/>
      <c r="E73" s="17"/>
      <c r="F73" s="1"/>
      <c r="G73" s="1"/>
    </row>
    <row r="74" spans="1:7" s="23" customFormat="1" x14ac:dyDescent="0.2">
      <c r="A74" s="22" t="s">
        <v>20</v>
      </c>
      <c r="B74" s="14" t="s">
        <v>51</v>
      </c>
      <c r="C74" s="15">
        <v>36055</v>
      </c>
      <c r="D74" s="19">
        <v>140</v>
      </c>
      <c r="E74" s="19">
        <v>36</v>
      </c>
      <c r="F74" s="1"/>
      <c r="G74" s="1"/>
    </row>
    <row r="75" spans="1:7" s="23" customFormat="1" x14ac:dyDescent="0.2">
      <c r="A75" s="22"/>
      <c r="B75" s="14" t="s">
        <v>52</v>
      </c>
      <c r="C75" s="15">
        <v>36374</v>
      </c>
      <c r="D75" s="19">
        <v>145</v>
      </c>
      <c r="E75" s="19">
        <v>41</v>
      </c>
      <c r="F75" s="1"/>
      <c r="G75" s="1"/>
    </row>
    <row r="76" spans="1:7" s="23" customFormat="1" x14ac:dyDescent="0.2">
      <c r="A76" s="22" t="s">
        <v>23</v>
      </c>
      <c r="B76" s="14" t="s">
        <v>53</v>
      </c>
      <c r="C76" s="15">
        <v>36158</v>
      </c>
      <c r="D76" s="19">
        <v>504</v>
      </c>
      <c r="E76" s="19">
        <v>50</v>
      </c>
      <c r="F76" s="1"/>
      <c r="G76" s="1"/>
    </row>
    <row r="77" spans="1:7" s="23" customFormat="1" x14ac:dyDescent="0.2">
      <c r="A77" s="22"/>
      <c r="B77" s="14" t="s">
        <v>47</v>
      </c>
      <c r="C77" s="15">
        <v>36624</v>
      </c>
      <c r="D77" s="19">
        <v>517</v>
      </c>
      <c r="E77" s="19">
        <v>54</v>
      </c>
      <c r="F77" s="1"/>
      <c r="G77" s="1"/>
    </row>
    <row r="78" spans="1:7" s="23" customFormat="1" x14ac:dyDescent="0.2">
      <c r="A78" s="22" t="s">
        <v>25</v>
      </c>
      <c r="B78" s="14" t="s">
        <v>46</v>
      </c>
      <c r="C78" s="15">
        <v>36781</v>
      </c>
      <c r="D78" s="16">
        <v>54.34</v>
      </c>
      <c r="E78" s="17">
        <v>36</v>
      </c>
      <c r="F78" s="1"/>
      <c r="G78" s="1"/>
    </row>
    <row r="79" spans="1:7" s="23" customFormat="1" x14ac:dyDescent="0.2">
      <c r="A79" s="22"/>
      <c r="B79" s="14" t="s">
        <v>54</v>
      </c>
      <c r="C79" s="15">
        <v>36243</v>
      </c>
      <c r="D79" s="16">
        <v>54.39</v>
      </c>
      <c r="E79" s="17">
        <v>36</v>
      </c>
      <c r="F79" s="1"/>
      <c r="G79" s="1"/>
    </row>
    <row r="80" spans="1:7" s="23" customFormat="1" x14ac:dyDescent="0.2">
      <c r="A80" s="1"/>
      <c r="B80" s="14" t="s">
        <v>51</v>
      </c>
      <c r="C80" s="15">
        <v>36055</v>
      </c>
      <c r="D80" s="16">
        <v>55.6</v>
      </c>
      <c r="E80" s="17">
        <v>37</v>
      </c>
      <c r="F80" s="1"/>
      <c r="G80" s="1"/>
    </row>
    <row r="81" spans="1:7" s="23" customFormat="1" x14ac:dyDescent="0.2">
      <c r="A81" s="22" t="s">
        <v>26</v>
      </c>
      <c r="B81" s="14" t="s">
        <v>55</v>
      </c>
      <c r="C81" s="15">
        <v>36243</v>
      </c>
      <c r="D81" s="17">
        <v>8.75</v>
      </c>
      <c r="E81" s="17">
        <v>36</v>
      </c>
      <c r="F81" s="1"/>
      <c r="G81" s="1"/>
    </row>
    <row r="82" spans="1:7" x14ac:dyDescent="0.2">
      <c r="B82" s="14" t="s">
        <v>52</v>
      </c>
      <c r="C82" s="15">
        <v>36374</v>
      </c>
      <c r="D82" s="17">
        <v>8.67</v>
      </c>
      <c r="E82" s="17">
        <v>35</v>
      </c>
    </row>
    <row r="84" spans="1:7" s="12" customFormat="1" ht="15.75" x14ac:dyDescent="0.25">
      <c r="A84" s="7" t="s">
        <v>56</v>
      </c>
      <c r="B84" s="8"/>
      <c r="C84" s="9"/>
      <c r="D84" s="10">
        <f>SUM(E86:E107)-E88-E98-E102-E104</f>
        <v>672</v>
      </c>
      <c r="E84" s="11" t="s">
        <v>3</v>
      </c>
      <c r="F84" s="8"/>
      <c r="G84" s="8"/>
    </row>
    <row r="86" spans="1:7" s="18" customFormat="1" x14ac:dyDescent="0.2">
      <c r="A86" s="13" t="s">
        <v>4</v>
      </c>
      <c r="B86" s="14" t="s">
        <v>57</v>
      </c>
      <c r="C86" s="15">
        <v>36245</v>
      </c>
      <c r="D86" s="16">
        <v>8.49</v>
      </c>
      <c r="E86" s="17">
        <v>43</v>
      </c>
      <c r="F86" s="17"/>
      <c r="G86" s="1"/>
    </row>
    <row r="87" spans="1:7" s="18" customFormat="1" x14ac:dyDescent="0.2">
      <c r="A87" s="13"/>
      <c r="B87" s="14" t="s">
        <v>58</v>
      </c>
      <c r="C87" s="15">
        <v>36151</v>
      </c>
      <c r="D87" s="16">
        <v>8.59</v>
      </c>
      <c r="E87" s="17">
        <v>41</v>
      </c>
      <c r="F87" s="17"/>
      <c r="G87" s="1"/>
    </row>
    <row r="88" spans="1:7" s="18" customFormat="1" x14ac:dyDescent="0.2">
      <c r="A88" s="13"/>
      <c r="B88" s="14" t="s">
        <v>59</v>
      </c>
      <c r="C88" s="15">
        <v>36174</v>
      </c>
      <c r="D88" s="16">
        <v>9</v>
      </c>
      <c r="E88" s="17">
        <v>34</v>
      </c>
      <c r="F88" s="17"/>
      <c r="G88" s="1"/>
    </row>
    <row r="89" spans="1:7" s="18" customFormat="1" x14ac:dyDescent="0.2">
      <c r="A89" s="13" t="s">
        <v>8</v>
      </c>
      <c r="B89" s="14" t="s">
        <v>57</v>
      </c>
      <c r="C89" s="15">
        <v>36245</v>
      </c>
      <c r="D89" s="16">
        <v>44.34</v>
      </c>
      <c r="E89" s="19">
        <v>53</v>
      </c>
      <c r="F89" s="19"/>
      <c r="G89" s="1"/>
    </row>
    <row r="90" spans="1:7" s="18" customFormat="1" x14ac:dyDescent="0.2">
      <c r="A90" s="13"/>
      <c r="B90" s="14" t="s">
        <v>60</v>
      </c>
      <c r="C90" s="15">
        <v>36119</v>
      </c>
      <c r="D90" s="16">
        <v>43.35</v>
      </c>
      <c r="E90" s="19">
        <v>57</v>
      </c>
      <c r="F90" s="19"/>
      <c r="G90" s="1"/>
    </row>
    <row r="91" spans="1:7" s="18" customFormat="1" x14ac:dyDescent="0.2">
      <c r="A91" s="13" t="s">
        <v>11</v>
      </c>
      <c r="B91" s="14" t="s">
        <v>60</v>
      </c>
      <c r="C91" s="15">
        <v>36119</v>
      </c>
      <c r="D91" s="21" t="s">
        <v>61</v>
      </c>
      <c r="E91" s="17">
        <v>64</v>
      </c>
      <c r="F91" s="17"/>
      <c r="G91" s="1"/>
    </row>
    <row r="92" spans="1:7" s="18" customFormat="1" x14ac:dyDescent="0.2">
      <c r="A92" s="13"/>
      <c r="B92" s="14" t="s">
        <v>62</v>
      </c>
      <c r="C92" s="15">
        <v>36270</v>
      </c>
      <c r="D92" s="20">
        <v>0.13680555555555554</v>
      </c>
      <c r="E92" s="17">
        <v>51</v>
      </c>
      <c r="F92" s="17"/>
      <c r="G92" s="1"/>
    </row>
    <row r="93" spans="1:7" s="18" customFormat="1" x14ac:dyDescent="0.2">
      <c r="A93" s="22" t="s">
        <v>15</v>
      </c>
      <c r="B93" s="14" t="s">
        <v>57</v>
      </c>
      <c r="C93" s="15">
        <v>36245</v>
      </c>
      <c r="D93" s="16">
        <v>32.520000000000003</v>
      </c>
      <c r="E93" s="17">
        <v>51</v>
      </c>
      <c r="F93" s="17"/>
      <c r="G93" s="1"/>
    </row>
    <row r="94" spans="1:7" s="18" customFormat="1" x14ac:dyDescent="0.2">
      <c r="A94" s="13"/>
      <c r="B94" s="14" t="s">
        <v>58</v>
      </c>
      <c r="C94" s="15">
        <v>36151</v>
      </c>
      <c r="D94" s="14"/>
      <c r="E94" s="14"/>
      <c r="F94" s="17"/>
      <c r="G94" s="1"/>
    </row>
    <row r="95" spans="1:7" s="18" customFormat="1" x14ac:dyDescent="0.2">
      <c r="A95" s="13"/>
      <c r="B95" s="14" t="s">
        <v>59</v>
      </c>
      <c r="C95" s="15">
        <v>36174</v>
      </c>
      <c r="D95" s="16"/>
      <c r="E95" s="17"/>
      <c r="F95" s="17"/>
      <c r="G95" s="1"/>
    </row>
    <row r="96" spans="1:7" s="18" customFormat="1" x14ac:dyDescent="0.2">
      <c r="A96" s="14"/>
      <c r="B96" s="14" t="s">
        <v>63</v>
      </c>
      <c r="C96" s="15">
        <v>36304</v>
      </c>
      <c r="D96" s="16"/>
      <c r="E96" s="17"/>
      <c r="F96" s="17"/>
      <c r="G96" s="1"/>
    </row>
    <row r="97" spans="1:7" s="18" customFormat="1" x14ac:dyDescent="0.2">
      <c r="A97" s="13" t="s">
        <v>20</v>
      </c>
      <c r="B97" s="14" t="s">
        <v>64</v>
      </c>
      <c r="C97" s="15">
        <v>36049</v>
      </c>
      <c r="D97" s="19">
        <v>150</v>
      </c>
      <c r="E97" s="19">
        <v>46</v>
      </c>
      <c r="F97" s="19"/>
      <c r="G97" s="1"/>
    </row>
    <row r="98" spans="1:7" s="18" customFormat="1" x14ac:dyDescent="0.2">
      <c r="A98" s="13"/>
      <c r="B98" s="14" t="s">
        <v>63</v>
      </c>
      <c r="C98" s="15">
        <v>36304</v>
      </c>
      <c r="D98" s="19">
        <v>140</v>
      </c>
      <c r="E98" s="19">
        <v>36</v>
      </c>
      <c r="F98" s="19"/>
      <c r="G98" s="1"/>
    </row>
    <row r="99" spans="1:7" s="18" customFormat="1" x14ac:dyDescent="0.2">
      <c r="A99" s="13"/>
      <c r="B99" s="14" t="s">
        <v>65</v>
      </c>
      <c r="C99" s="15">
        <v>36256</v>
      </c>
      <c r="D99" s="19">
        <v>145</v>
      </c>
      <c r="E99" s="19">
        <v>41</v>
      </c>
      <c r="F99" s="19"/>
      <c r="G99" s="1"/>
    </row>
    <row r="100" spans="1:7" s="18" customFormat="1" x14ac:dyDescent="0.2">
      <c r="A100" s="13" t="s">
        <v>23</v>
      </c>
      <c r="B100" s="14" t="s">
        <v>58</v>
      </c>
      <c r="C100" s="15">
        <v>36151</v>
      </c>
      <c r="D100" s="19">
        <v>409</v>
      </c>
      <c r="E100" s="19">
        <v>27</v>
      </c>
      <c r="F100" s="19"/>
      <c r="G100" s="1"/>
    </row>
    <row r="101" spans="1:7" s="18" customFormat="1" x14ac:dyDescent="0.2">
      <c r="A101" s="13"/>
      <c r="B101" s="14" t="s">
        <v>59</v>
      </c>
      <c r="C101" s="15">
        <v>36174</v>
      </c>
      <c r="D101" s="19">
        <v>436</v>
      </c>
      <c r="E101" s="19">
        <v>33</v>
      </c>
      <c r="F101" s="19"/>
      <c r="G101" s="1"/>
    </row>
    <row r="102" spans="1:7" s="18" customFormat="1" x14ac:dyDescent="0.2">
      <c r="A102" s="13"/>
      <c r="B102" s="14" t="s">
        <v>64</v>
      </c>
      <c r="C102" s="15">
        <v>36049</v>
      </c>
      <c r="D102" s="19">
        <v>410</v>
      </c>
      <c r="E102" s="19">
        <v>27</v>
      </c>
      <c r="F102" s="19"/>
      <c r="G102" s="1"/>
    </row>
    <row r="103" spans="1:7" s="18" customFormat="1" x14ac:dyDescent="0.2">
      <c r="A103" s="13" t="s">
        <v>25</v>
      </c>
      <c r="B103" s="14" t="s">
        <v>66</v>
      </c>
      <c r="C103" s="15">
        <v>36602</v>
      </c>
      <c r="D103" s="16">
        <v>50.09</v>
      </c>
      <c r="E103" s="17">
        <v>32</v>
      </c>
      <c r="F103" s="17"/>
      <c r="G103" s="1"/>
    </row>
    <row r="104" spans="1:7" s="18" customFormat="1" x14ac:dyDescent="0.2">
      <c r="A104" s="13"/>
      <c r="B104" s="14" t="s">
        <v>65</v>
      </c>
      <c r="C104" s="15">
        <v>36256</v>
      </c>
      <c r="D104" s="16">
        <v>46.81</v>
      </c>
      <c r="E104" s="17">
        <v>28</v>
      </c>
      <c r="F104" s="17"/>
      <c r="G104" s="1"/>
    </row>
    <row r="105" spans="1:7" s="18" customFormat="1" x14ac:dyDescent="0.2">
      <c r="A105" s="14"/>
      <c r="B105" s="14" t="s">
        <v>67</v>
      </c>
      <c r="C105" s="15">
        <v>36069</v>
      </c>
      <c r="D105" s="16">
        <v>52.52</v>
      </c>
      <c r="E105" s="17">
        <v>34</v>
      </c>
      <c r="F105" s="17"/>
      <c r="G105" s="1"/>
    </row>
    <row r="106" spans="1:7" s="18" customFormat="1" x14ac:dyDescent="0.2">
      <c r="A106" s="13" t="s">
        <v>26</v>
      </c>
      <c r="B106" s="1" t="s">
        <v>66</v>
      </c>
      <c r="C106" s="15">
        <v>36602</v>
      </c>
      <c r="D106" s="16">
        <v>10.6</v>
      </c>
      <c r="E106" s="19">
        <v>49</v>
      </c>
      <c r="F106" s="19"/>
      <c r="G106" s="1"/>
    </row>
    <row r="107" spans="1:7" s="18" customFormat="1" x14ac:dyDescent="0.2">
      <c r="A107" s="13"/>
      <c r="B107" s="1" t="s">
        <v>67</v>
      </c>
      <c r="C107" s="15">
        <v>36069</v>
      </c>
      <c r="D107" s="16">
        <v>10.68</v>
      </c>
      <c r="E107" s="19">
        <v>50</v>
      </c>
      <c r="F107" s="19"/>
      <c r="G107" s="1"/>
    </row>
    <row r="108" spans="1:7" x14ac:dyDescent="0.2">
      <c r="B108" s="1" t="s">
        <v>62</v>
      </c>
      <c r="C108" s="15">
        <v>36270</v>
      </c>
      <c r="D108" s="17">
        <v>8.6199999999999992</v>
      </c>
      <c r="E108" s="17">
        <v>35</v>
      </c>
    </row>
    <row r="110" spans="1:7" s="12" customFormat="1" ht="15.75" x14ac:dyDescent="0.25">
      <c r="A110" s="7" t="s">
        <v>68</v>
      </c>
      <c r="B110" s="8"/>
      <c r="C110" s="9"/>
      <c r="D110" s="10">
        <f>SUM(E112:E133)-E114-E124-E127-E129-E131</f>
        <v>547</v>
      </c>
      <c r="E110" s="11" t="s">
        <v>3</v>
      </c>
      <c r="F110" s="8"/>
      <c r="G110" s="8"/>
    </row>
    <row r="112" spans="1:7" s="18" customFormat="1" x14ac:dyDescent="0.2">
      <c r="A112" s="13" t="s">
        <v>4</v>
      </c>
      <c r="B112" s="14" t="s">
        <v>69</v>
      </c>
      <c r="C112" s="15">
        <v>36452</v>
      </c>
      <c r="D112" s="16">
        <v>8.9700000000000006</v>
      </c>
      <c r="E112" s="17">
        <v>34</v>
      </c>
      <c r="F112" s="17"/>
      <c r="G112" s="1"/>
    </row>
    <row r="113" spans="1:7" s="18" customFormat="1" x14ac:dyDescent="0.2">
      <c r="A113" s="13"/>
      <c r="B113" s="14" t="s">
        <v>70</v>
      </c>
      <c r="C113" s="15">
        <v>36174</v>
      </c>
      <c r="D113" s="16">
        <v>8.5299999999999994</v>
      </c>
      <c r="E113" s="17">
        <v>41</v>
      </c>
      <c r="F113" s="17"/>
      <c r="G113" s="1"/>
    </row>
    <row r="114" spans="1:7" s="18" customFormat="1" x14ac:dyDescent="0.2">
      <c r="A114" s="13"/>
      <c r="B114" s="14" t="s">
        <v>71</v>
      </c>
      <c r="C114" s="15">
        <v>36120</v>
      </c>
      <c r="D114" s="16">
        <v>9.43</v>
      </c>
      <c r="E114" s="17">
        <v>27</v>
      </c>
      <c r="F114" s="17"/>
      <c r="G114" s="1"/>
    </row>
    <row r="115" spans="1:7" s="18" customFormat="1" x14ac:dyDescent="0.2">
      <c r="A115" s="13" t="s">
        <v>8</v>
      </c>
      <c r="B115" s="14" t="s">
        <v>70</v>
      </c>
      <c r="C115" s="15">
        <v>36174</v>
      </c>
      <c r="D115" s="16">
        <v>45.51</v>
      </c>
      <c r="E115" s="19">
        <v>48</v>
      </c>
      <c r="F115" s="19"/>
      <c r="G115" s="1"/>
    </row>
    <row r="116" spans="1:7" s="18" customFormat="1" x14ac:dyDescent="0.2">
      <c r="A116" s="13"/>
      <c r="B116" s="14" t="s">
        <v>72</v>
      </c>
      <c r="C116" s="15">
        <v>36736</v>
      </c>
      <c r="D116" s="16">
        <v>47.81</v>
      </c>
      <c r="E116" s="19">
        <v>41</v>
      </c>
      <c r="F116" s="19"/>
      <c r="G116" s="1"/>
    </row>
    <row r="117" spans="1:7" s="18" customFormat="1" x14ac:dyDescent="0.2">
      <c r="A117" s="13" t="s">
        <v>11</v>
      </c>
      <c r="B117" s="14" t="s">
        <v>72</v>
      </c>
      <c r="C117" s="15">
        <v>36736</v>
      </c>
      <c r="D117" s="20">
        <v>0.14034722222222221</v>
      </c>
      <c r="E117" s="17">
        <v>47</v>
      </c>
      <c r="F117" s="17"/>
      <c r="G117" s="1"/>
    </row>
    <row r="118" spans="1:7" s="18" customFormat="1" x14ac:dyDescent="0.2">
      <c r="A118" s="13" t="s">
        <v>15</v>
      </c>
      <c r="B118" s="14" t="s">
        <v>73</v>
      </c>
      <c r="C118" s="24">
        <v>36280</v>
      </c>
      <c r="D118" s="25">
        <v>33.450000000000003</v>
      </c>
      <c r="E118" s="26">
        <v>45</v>
      </c>
      <c r="F118" s="17"/>
      <c r="G118" s="1"/>
    </row>
    <row r="119" spans="1:7" s="18" customFormat="1" x14ac:dyDescent="0.2">
      <c r="A119" s="13"/>
      <c r="B119" s="14" t="s">
        <v>74</v>
      </c>
      <c r="C119" s="24">
        <v>36452</v>
      </c>
      <c r="D119" s="14"/>
      <c r="E119" s="14"/>
      <c r="F119" s="17"/>
      <c r="G119" s="1"/>
    </row>
    <row r="120" spans="1:7" s="18" customFormat="1" x14ac:dyDescent="0.2">
      <c r="A120" s="13"/>
      <c r="B120" s="14" t="s">
        <v>75</v>
      </c>
      <c r="C120" s="24">
        <v>36174</v>
      </c>
      <c r="D120" s="27"/>
      <c r="E120" s="28"/>
      <c r="F120" s="17"/>
      <c r="G120" s="1"/>
    </row>
    <row r="121" spans="1:7" s="18" customFormat="1" x14ac:dyDescent="0.2">
      <c r="A121" s="13"/>
      <c r="B121" s="14" t="s">
        <v>76</v>
      </c>
      <c r="C121" s="24">
        <v>36736</v>
      </c>
      <c r="D121" s="27"/>
      <c r="E121" s="28"/>
      <c r="F121" s="17"/>
      <c r="G121" s="1"/>
    </row>
    <row r="122" spans="1:7" s="18" customFormat="1" x14ac:dyDescent="0.2">
      <c r="A122" s="13" t="s">
        <v>20</v>
      </c>
      <c r="B122" s="14" t="s">
        <v>77</v>
      </c>
      <c r="C122" s="15">
        <v>36280</v>
      </c>
      <c r="D122" s="19">
        <v>145</v>
      </c>
      <c r="E122" s="19">
        <v>41</v>
      </c>
      <c r="F122" s="19"/>
      <c r="G122" s="1"/>
    </row>
    <row r="123" spans="1:7" s="18" customFormat="1" x14ac:dyDescent="0.2">
      <c r="A123" s="13"/>
      <c r="B123" s="14" t="s">
        <v>78</v>
      </c>
      <c r="C123" s="15">
        <v>36557</v>
      </c>
      <c r="D123" s="19">
        <v>145</v>
      </c>
      <c r="E123" s="19">
        <v>41</v>
      </c>
      <c r="F123" s="19"/>
      <c r="G123" s="1"/>
    </row>
    <row r="124" spans="1:7" s="18" customFormat="1" x14ac:dyDescent="0.2">
      <c r="A124" s="13"/>
      <c r="B124" s="14" t="s">
        <v>79</v>
      </c>
      <c r="C124" s="15">
        <v>36600</v>
      </c>
      <c r="D124" s="19">
        <v>125</v>
      </c>
      <c r="E124" s="19">
        <v>23</v>
      </c>
      <c r="F124" s="19"/>
      <c r="G124" s="1"/>
    </row>
    <row r="125" spans="1:7" s="18" customFormat="1" x14ac:dyDescent="0.2">
      <c r="A125" s="13" t="s">
        <v>23</v>
      </c>
      <c r="B125" s="14" t="s">
        <v>78</v>
      </c>
      <c r="C125" s="15">
        <v>36557</v>
      </c>
      <c r="D125" s="19">
        <v>398</v>
      </c>
      <c r="E125" s="19">
        <v>24</v>
      </c>
      <c r="F125" s="19"/>
      <c r="G125" s="1"/>
    </row>
    <row r="126" spans="1:7" s="18" customFormat="1" x14ac:dyDescent="0.2">
      <c r="A126" s="13"/>
      <c r="B126" s="14" t="s">
        <v>79</v>
      </c>
      <c r="C126" s="15">
        <v>36600</v>
      </c>
      <c r="D126" s="19">
        <v>362</v>
      </c>
      <c r="E126" s="19">
        <v>19</v>
      </c>
      <c r="F126" s="19"/>
      <c r="G126" s="1"/>
    </row>
    <row r="127" spans="1:7" s="18" customFormat="1" x14ac:dyDescent="0.2">
      <c r="A127" s="13"/>
      <c r="B127" s="14" t="s">
        <v>80</v>
      </c>
      <c r="C127" s="15">
        <v>36203</v>
      </c>
      <c r="D127" s="19">
        <v>361</v>
      </c>
      <c r="E127" s="19">
        <v>18</v>
      </c>
      <c r="F127" s="19"/>
      <c r="G127" s="1"/>
    </row>
    <row r="128" spans="1:7" s="18" customFormat="1" x14ac:dyDescent="0.2">
      <c r="A128" s="13" t="s">
        <v>25</v>
      </c>
      <c r="B128" s="14" t="s">
        <v>71</v>
      </c>
      <c r="C128" s="15">
        <v>36120</v>
      </c>
      <c r="D128" s="16">
        <v>62.62</v>
      </c>
      <c r="E128" s="17">
        <v>46</v>
      </c>
      <c r="F128" s="17"/>
      <c r="G128" s="1"/>
    </row>
    <row r="129" spans="1:7" s="18" customFormat="1" x14ac:dyDescent="0.2">
      <c r="A129" s="13"/>
      <c r="B129" s="14" t="s">
        <v>81</v>
      </c>
      <c r="C129" s="15">
        <v>36546</v>
      </c>
      <c r="D129" s="16">
        <v>51.69</v>
      </c>
      <c r="E129" s="17">
        <v>33</v>
      </c>
      <c r="F129" s="17"/>
      <c r="G129" s="1"/>
    </row>
    <row r="130" spans="1:7" s="18" customFormat="1" x14ac:dyDescent="0.2">
      <c r="A130" s="14"/>
      <c r="B130" s="14" t="s">
        <v>80</v>
      </c>
      <c r="C130" s="15">
        <v>36203</v>
      </c>
      <c r="D130" s="16">
        <v>54.74</v>
      </c>
      <c r="E130" s="17">
        <v>36</v>
      </c>
      <c r="F130" s="17"/>
      <c r="G130" s="1"/>
    </row>
    <row r="131" spans="1:7" s="18" customFormat="1" x14ac:dyDescent="0.2">
      <c r="A131" s="13" t="s">
        <v>26</v>
      </c>
      <c r="B131" s="1" t="s">
        <v>77</v>
      </c>
      <c r="C131" s="15">
        <v>36280</v>
      </c>
      <c r="D131" s="16">
        <v>7.32</v>
      </c>
      <c r="E131" s="19">
        <v>26</v>
      </c>
      <c r="F131" s="19"/>
      <c r="G131" s="1"/>
    </row>
    <row r="132" spans="1:7" x14ac:dyDescent="0.2">
      <c r="B132" s="1" t="s">
        <v>69</v>
      </c>
      <c r="C132" s="15">
        <v>36452</v>
      </c>
      <c r="D132" s="16">
        <v>9.7100000000000009</v>
      </c>
      <c r="E132" s="19">
        <v>42</v>
      </c>
      <c r="F132" s="19"/>
    </row>
    <row r="133" spans="1:7" x14ac:dyDescent="0.2">
      <c r="B133" s="1" t="s">
        <v>81</v>
      </c>
      <c r="C133" s="15">
        <v>36546</v>
      </c>
      <c r="D133" s="16">
        <v>9.65</v>
      </c>
      <c r="E133" s="19">
        <v>42</v>
      </c>
      <c r="F133" s="19"/>
    </row>
    <row r="136" spans="1:7" x14ac:dyDescent="0.2">
      <c r="C136" s="1" t="s">
        <v>82</v>
      </c>
      <c r="D136" s="14"/>
      <c r="E136" s="1"/>
      <c r="F136" s="15"/>
    </row>
    <row r="170" spans="1:7" s="17" customFormat="1" x14ac:dyDescent="0.2">
      <c r="A170" s="29"/>
      <c r="B170" s="30"/>
      <c r="C170" s="31"/>
      <c r="D170" s="32"/>
      <c r="F170" s="1"/>
      <c r="G170" s="1"/>
    </row>
  </sheetData>
  <mergeCells count="4">
    <mergeCell ref="A1:F1"/>
    <mergeCell ref="A4:F4"/>
    <mergeCell ref="A5:F5"/>
    <mergeCell ref="A6:F6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4" workbookViewId="0">
      <selection activeCell="B142" sqref="B142"/>
    </sheetView>
  </sheetViews>
  <sheetFormatPr defaultRowHeight="12.75" x14ac:dyDescent="0.2"/>
  <cols>
    <col min="1" max="1" width="9.140625" style="13"/>
    <col min="2" max="2" width="24.42578125" style="1" customWidth="1"/>
    <col min="3" max="3" width="13.42578125" style="1" customWidth="1"/>
    <col min="4" max="4" width="12.28515625" style="17" customWidth="1"/>
    <col min="5" max="5" width="8.7109375" style="43" customWidth="1"/>
    <col min="6" max="6" width="9.140625" style="1"/>
    <col min="7" max="247" width="9.140625" style="14"/>
    <col min="248" max="248" width="24.42578125" style="14" customWidth="1"/>
    <col min="249" max="249" width="13.42578125" style="14" customWidth="1"/>
    <col min="250" max="250" width="12.28515625" style="14" customWidth="1"/>
    <col min="251" max="251" width="8.7109375" style="14" customWidth="1"/>
    <col min="252" max="503" width="9.140625" style="14"/>
    <col min="504" max="504" width="24.42578125" style="14" customWidth="1"/>
    <col min="505" max="505" width="13.42578125" style="14" customWidth="1"/>
    <col min="506" max="506" width="12.28515625" style="14" customWidth="1"/>
    <col min="507" max="507" width="8.7109375" style="14" customWidth="1"/>
    <col min="508" max="759" width="9.140625" style="14"/>
    <col min="760" max="760" width="24.42578125" style="14" customWidth="1"/>
    <col min="761" max="761" width="13.42578125" style="14" customWidth="1"/>
    <col min="762" max="762" width="12.28515625" style="14" customWidth="1"/>
    <col min="763" max="763" width="8.7109375" style="14" customWidth="1"/>
    <col min="764" max="1015" width="9.140625" style="14"/>
    <col min="1016" max="1016" width="24.42578125" style="14" customWidth="1"/>
    <col min="1017" max="1017" width="13.42578125" style="14" customWidth="1"/>
    <col min="1018" max="1018" width="12.28515625" style="14" customWidth="1"/>
    <col min="1019" max="1019" width="8.7109375" style="14" customWidth="1"/>
    <col min="1020" max="1271" width="9.140625" style="14"/>
    <col min="1272" max="1272" width="24.42578125" style="14" customWidth="1"/>
    <col min="1273" max="1273" width="13.42578125" style="14" customWidth="1"/>
    <col min="1274" max="1274" width="12.28515625" style="14" customWidth="1"/>
    <col min="1275" max="1275" width="8.7109375" style="14" customWidth="1"/>
    <col min="1276" max="1527" width="9.140625" style="14"/>
    <col min="1528" max="1528" width="24.42578125" style="14" customWidth="1"/>
    <col min="1529" max="1529" width="13.42578125" style="14" customWidth="1"/>
    <col min="1530" max="1530" width="12.28515625" style="14" customWidth="1"/>
    <col min="1531" max="1531" width="8.7109375" style="14" customWidth="1"/>
    <col min="1532" max="1783" width="9.140625" style="14"/>
    <col min="1784" max="1784" width="24.42578125" style="14" customWidth="1"/>
    <col min="1785" max="1785" width="13.42578125" style="14" customWidth="1"/>
    <col min="1786" max="1786" width="12.28515625" style="14" customWidth="1"/>
    <col min="1787" max="1787" width="8.7109375" style="14" customWidth="1"/>
    <col min="1788" max="2039" width="9.140625" style="14"/>
    <col min="2040" max="2040" width="24.42578125" style="14" customWidth="1"/>
    <col min="2041" max="2041" width="13.42578125" style="14" customWidth="1"/>
    <col min="2042" max="2042" width="12.28515625" style="14" customWidth="1"/>
    <col min="2043" max="2043" width="8.7109375" style="14" customWidth="1"/>
    <col min="2044" max="2295" width="9.140625" style="14"/>
    <col min="2296" max="2296" width="24.42578125" style="14" customWidth="1"/>
    <col min="2297" max="2297" width="13.42578125" style="14" customWidth="1"/>
    <col min="2298" max="2298" width="12.28515625" style="14" customWidth="1"/>
    <col min="2299" max="2299" width="8.7109375" style="14" customWidth="1"/>
    <col min="2300" max="2551" width="9.140625" style="14"/>
    <col min="2552" max="2552" width="24.42578125" style="14" customWidth="1"/>
    <col min="2553" max="2553" width="13.42578125" style="14" customWidth="1"/>
    <col min="2554" max="2554" width="12.28515625" style="14" customWidth="1"/>
    <col min="2555" max="2555" width="8.7109375" style="14" customWidth="1"/>
    <col min="2556" max="2807" width="9.140625" style="14"/>
    <col min="2808" max="2808" width="24.42578125" style="14" customWidth="1"/>
    <col min="2809" max="2809" width="13.42578125" style="14" customWidth="1"/>
    <col min="2810" max="2810" width="12.28515625" style="14" customWidth="1"/>
    <col min="2811" max="2811" width="8.7109375" style="14" customWidth="1"/>
    <col min="2812" max="3063" width="9.140625" style="14"/>
    <col min="3064" max="3064" width="24.42578125" style="14" customWidth="1"/>
    <col min="3065" max="3065" width="13.42578125" style="14" customWidth="1"/>
    <col min="3066" max="3066" width="12.28515625" style="14" customWidth="1"/>
    <col min="3067" max="3067" width="8.7109375" style="14" customWidth="1"/>
    <col min="3068" max="3319" width="9.140625" style="14"/>
    <col min="3320" max="3320" width="24.42578125" style="14" customWidth="1"/>
    <col min="3321" max="3321" width="13.42578125" style="14" customWidth="1"/>
    <col min="3322" max="3322" width="12.28515625" style="14" customWidth="1"/>
    <col min="3323" max="3323" width="8.7109375" style="14" customWidth="1"/>
    <col min="3324" max="3575" width="9.140625" style="14"/>
    <col min="3576" max="3576" width="24.42578125" style="14" customWidth="1"/>
    <col min="3577" max="3577" width="13.42578125" style="14" customWidth="1"/>
    <col min="3578" max="3578" width="12.28515625" style="14" customWidth="1"/>
    <col min="3579" max="3579" width="8.7109375" style="14" customWidth="1"/>
    <col min="3580" max="3831" width="9.140625" style="14"/>
    <col min="3832" max="3832" width="24.42578125" style="14" customWidth="1"/>
    <col min="3833" max="3833" width="13.42578125" style="14" customWidth="1"/>
    <col min="3834" max="3834" width="12.28515625" style="14" customWidth="1"/>
    <col min="3835" max="3835" width="8.7109375" style="14" customWidth="1"/>
    <col min="3836" max="4087" width="9.140625" style="14"/>
    <col min="4088" max="4088" width="24.42578125" style="14" customWidth="1"/>
    <col min="4089" max="4089" width="13.42578125" style="14" customWidth="1"/>
    <col min="4090" max="4090" width="12.28515625" style="14" customWidth="1"/>
    <col min="4091" max="4091" width="8.7109375" style="14" customWidth="1"/>
    <col min="4092" max="4343" width="9.140625" style="14"/>
    <col min="4344" max="4344" width="24.42578125" style="14" customWidth="1"/>
    <col min="4345" max="4345" width="13.42578125" style="14" customWidth="1"/>
    <col min="4346" max="4346" width="12.28515625" style="14" customWidth="1"/>
    <col min="4347" max="4347" width="8.7109375" style="14" customWidth="1"/>
    <col min="4348" max="4599" width="9.140625" style="14"/>
    <col min="4600" max="4600" width="24.42578125" style="14" customWidth="1"/>
    <col min="4601" max="4601" width="13.42578125" style="14" customWidth="1"/>
    <col min="4602" max="4602" width="12.28515625" style="14" customWidth="1"/>
    <col min="4603" max="4603" width="8.7109375" style="14" customWidth="1"/>
    <col min="4604" max="4855" width="9.140625" style="14"/>
    <col min="4856" max="4856" width="24.42578125" style="14" customWidth="1"/>
    <col min="4857" max="4857" width="13.42578125" style="14" customWidth="1"/>
    <col min="4858" max="4858" width="12.28515625" style="14" customWidth="1"/>
    <col min="4859" max="4859" width="8.7109375" style="14" customWidth="1"/>
    <col min="4860" max="5111" width="9.140625" style="14"/>
    <col min="5112" max="5112" width="24.42578125" style="14" customWidth="1"/>
    <col min="5113" max="5113" width="13.42578125" style="14" customWidth="1"/>
    <col min="5114" max="5114" width="12.28515625" style="14" customWidth="1"/>
    <col min="5115" max="5115" width="8.7109375" style="14" customWidth="1"/>
    <col min="5116" max="5367" width="9.140625" style="14"/>
    <col min="5368" max="5368" width="24.42578125" style="14" customWidth="1"/>
    <col min="5369" max="5369" width="13.42578125" style="14" customWidth="1"/>
    <col min="5370" max="5370" width="12.28515625" style="14" customWidth="1"/>
    <col min="5371" max="5371" width="8.7109375" style="14" customWidth="1"/>
    <col min="5372" max="5623" width="9.140625" style="14"/>
    <col min="5624" max="5624" width="24.42578125" style="14" customWidth="1"/>
    <col min="5625" max="5625" width="13.42578125" style="14" customWidth="1"/>
    <col min="5626" max="5626" width="12.28515625" style="14" customWidth="1"/>
    <col min="5627" max="5627" width="8.7109375" style="14" customWidth="1"/>
    <col min="5628" max="5879" width="9.140625" style="14"/>
    <col min="5880" max="5880" width="24.42578125" style="14" customWidth="1"/>
    <col min="5881" max="5881" width="13.42578125" style="14" customWidth="1"/>
    <col min="5882" max="5882" width="12.28515625" style="14" customWidth="1"/>
    <col min="5883" max="5883" width="8.7109375" style="14" customWidth="1"/>
    <col min="5884" max="6135" width="9.140625" style="14"/>
    <col min="6136" max="6136" width="24.42578125" style="14" customWidth="1"/>
    <col min="6137" max="6137" width="13.42578125" style="14" customWidth="1"/>
    <col min="6138" max="6138" width="12.28515625" style="14" customWidth="1"/>
    <col min="6139" max="6139" width="8.7109375" style="14" customWidth="1"/>
    <col min="6140" max="6391" width="9.140625" style="14"/>
    <col min="6392" max="6392" width="24.42578125" style="14" customWidth="1"/>
    <col min="6393" max="6393" width="13.42578125" style="14" customWidth="1"/>
    <col min="6394" max="6394" width="12.28515625" style="14" customWidth="1"/>
    <col min="6395" max="6395" width="8.7109375" style="14" customWidth="1"/>
    <col min="6396" max="6647" width="9.140625" style="14"/>
    <col min="6648" max="6648" width="24.42578125" style="14" customWidth="1"/>
    <col min="6649" max="6649" width="13.42578125" style="14" customWidth="1"/>
    <col min="6650" max="6650" width="12.28515625" style="14" customWidth="1"/>
    <col min="6651" max="6651" width="8.7109375" style="14" customWidth="1"/>
    <col min="6652" max="6903" width="9.140625" style="14"/>
    <col min="6904" max="6904" width="24.42578125" style="14" customWidth="1"/>
    <col min="6905" max="6905" width="13.42578125" style="14" customWidth="1"/>
    <col min="6906" max="6906" width="12.28515625" style="14" customWidth="1"/>
    <col min="6907" max="6907" width="8.7109375" style="14" customWidth="1"/>
    <col min="6908" max="7159" width="9.140625" style="14"/>
    <col min="7160" max="7160" width="24.42578125" style="14" customWidth="1"/>
    <col min="7161" max="7161" width="13.42578125" style="14" customWidth="1"/>
    <col min="7162" max="7162" width="12.28515625" style="14" customWidth="1"/>
    <col min="7163" max="7163" width="8.7109375" style="14" customWidth="1"/>
    <col min="7164" max="7415" width="9.140625" style="14"/>
    <col min="7416" max="7416" width="24.42578125" style="14" customWidth="1"/>
    <col min="7417" max="7417" width="13.42578125" style="14" customWidth="1"/>
    <col min="7418" max="7418" width="12.28515625" style="14" customWidth="1"/>
    <col min="7419" max="7419" width="8.7109375" style="14" customWidth="1"/>
    <col min="7420" max="7671" width="9.140625" style="14"/>
    <col min="7672" max="7672" width="24.42578125" style="14" customWidth="1"/>
    <col min="7673" max="7673" width="13.42578125" style="14" customWidth="1"/>
    <col min="7674" max="7674" width="12.28515625" style="14" customWidth="1"/>
    <col min="7675" max="7675" width="8.7109375" style="14" customWidth="1"/>
    <col min="7676" max="7927" width="9.140625" style="14"/>
    <col min="7928" max="7928" width="24.42578125" style="14" customWidth="1"/>
    <col min="7929" max="7929" width="13.42578125" style="14" customWidth="1"/>
    <col min="7930" max="7930" width="12.28515625" style="14" customWidth="1"/>
    <col min="7931" max="7931" width="8.7109375" style="14" customWidth="1"/>
    <col min="7932" max="8183" width="9.140625" style="14"/>
    <col min="8184" max="8184" width="24.42578125" style="14" customWidth="1"/>
    <col min="8185" max="8185" width="13.42578125" style="14" customWidth="1"/>
    <col min="8186" max="8186" width="12.28515625" style="14" customWidth="1"/>
    <col min="8187" max="8187" width="8.7109375" style="14" customWidth="1"/>
    <col min="8188" max="8439" width="9.140625" style="14"/>
    <col min="8440" max="8440" width="24.42578125" style="14" customWidth="1"/>
    <col min="8441" max="8441" width="13.42578125" style="14" customWidth="1"/>
    <col min="8442" max="8442" width="12.28515625" style="14" customWidth="1"/>
    <col min="8443" max="8443" width="8.7109375" style="14" customWidth="1"/>
    <col min="8444" max="8695" width="9.140625" style="14"/>
    <col min="8696" max="8696" width="24.42578125" style="14" customWidth="1"/>
    <col min="8697" max="8697" width="13.42578125" style="14" customWidth="1"/>
    <col min="8698" max="8698" width="12.28515625" style="14" customWidth="1"/>
    <col min="8699" max="8699" width="8.7109375" style="14" customWidth="1"/>
    <col min="8700" max="8951" width="9.140625" style="14"/>
    <col min="8952" max="8952" width="24.42578125" style="14" customWidth="1"/>
    <col min="8953" max="8953" width="13.42578125" style="14" customWidth="1"/>
    <col min="8954" max="8954" width="12.28515625" style="14" customWidth="1"/>
    <col min="8955" max="8955" width="8.7109375" style="14" customWidth="1"/>
    <col min="8956" max="9207" width="9.140625" style="14"/>
    <col min="9208" max="9208" width="24.42578125" style="14" customWidth="1"/>
    <col min="9209" max="9209" width="13.42578125" style="14" customWidth="1"/>
    <col min="9210" max="9210" width="12.28515625" style="14" customWidth="1"/>
    <col min="9211" max="9211" width="8.7109375" style="14" customWidth="1"/>
    <col min="9212" max="9463" width="9.140625" style="14"/>
    <col min="9464" max="9464" width="24.42578125" style="14" customWidth="1"/>
    <col min="9465" max="9465" width="13.42578125" style="14" customWidth="1"/>
    <col min="9466" max="9466" width="12.28515625" style="14" customWidth="1"/>
    <col min="9467" max="9467" width="8.7109375" style="14" customWidth="1"/>
    <col min="9468" max="9719" width="9.140625" style="14"/>
    <col min="9720" max="9720" width="24.42578125" style="14" customWidth="1"/>
    <col min="9721" max="9721" width="13.42578125" style="14" customWidth="1"/>
    <col min="9722" max="9722" width="12.28515625" style="14" customWidth="1"/>
    <col min="9723" max="9723" width="8.7109375" style="14" customWidth="1"/>
    <col min="9724" max="9975" width="9.140625" style="14"/>
    <col min="9976" max="9976" width="24.42578125" style="14" customWidth="1"/>
    <col min="9977" max="9977" width="13.42578125" style="14" customWidth="1"/>
    <col min="9978" max="9978" width="12.28515625" style="14" customWidth="1"/>
    <col min="9979" max="9979" width="8.7109375" style="14" customWidth="1"/>
    <col min="9980" max="10231" width="9.140625" style="14"/>
    <col min="10232" max="10232" width="24.42578125" style="14" customWidth="1"/>
    <col min="10233" max="10233" width="13.42578125" style="14" customWidth="1"/>
    <col min="10234" max="10234" width="12.28515625" style="14" customWidth="1"/>
    <col min="10235" max="10235" width="8.7109375" style="14" customWidth="1"/>
    <col min="10236" max="10487" width="9.140625" style="14"/>
    <col min="10488" max="10488" width="24.42578125" style="14" customWidth="1"/>
    <col min="10489" max="10489" width="13.42578125" style="14" customWidth="1"/>
    <col min="10490" max="10490" width="12.28515625" style="14" customWidth="1"/>
    <col min="10491" max="10491" width="8.7109375" style="14" customWidth="1"/>
    <col min="10492" max="10743" width="9.140625" style="14"/>
    <col min="10744" max="10744" width="24.42578125" style="14" customWidth="1"/>
    <col min="10745" max="10745" width="13.42578125" style="14" customWidth="1"/>
    <col min="10746" max="10746" width="12.28515625" style="14" customWidth="1"/>
    <col min="10747" max="10747" width="8.7109375" style="14" customWidth="1"/>
    <col min="10748" max="10999" width="9.140625" style="14"/>
    <col min="11000" max="11000" width="24.42578125" style="14" customWidth="1"/>
    <col min="11001" max="11001" width="13.42578125" style="14" customWidth="1"/>
    <col min="11002" max="11002" width="12.28515625" style="14" customWidth="1"/>
    <col min="11003" max="11003" width="8.7109375" style="14" customWidth="1"/>
    <col min="11004" max="11255" width="9.140625" style="14"/>
    <col min="11256" max="11256" width="24.42578125" style="14" customWidth="1"/>
    <col min="11257" max="11257" width="13.42578125" style="14" customWidth="1"/>
    <col min="11258" max="11258" width="12.28515625" style="14" customWidth="1"/>
    <col min="11259" max="11259" width="8.7109375" style="14" customWidth="1"/>
    <col min="11260" max="11511" width="9.140625" style="14"/>
    <col min="11512" max="11512" width="24.42578125" style="14" customWidth="1"/>
    <col min="11513" max="11513" width="13.42578125" style="14" customWidth="1"/>
    <col min="11514" max="11514" width="12.28515625" style="14" customWidth="1"/>
    <col min="11515" max="11515" width="8.7109375" style="14" customWidth="1"/>
    <col min="11516" max="11767" width="9.140625" style="14"/>
    <col min="11768" max="11768" width="24.42578125" style="14" customWidth="1"/>
    <col min="11769" max="11769" width="13.42578125" style="14" customWidth="1"/>
    <col min="11770" max="11770" width="12.28515625" style="14" customWidth="1"/>
    <col min="11771" max="11771" width="8.7109375" style="14" customWidth="1"/>
    <col min="11772" max="12023" width="9.140625" style="14"/>
    <col min="12024" max="12024" width="24.42578125" style="14" customWidth="1"/>
    <col min="12025" max="12025" width="13.42578125" style="14" customWidth="1"/>
    <col min="12026" max="12026" width="12.28515625" style="14" customWidth="1"/>
    <col min="12027" max="12027" width="8.7109375" style="14" customWidth="1"/>
    <col min="12028" max="12279" width="9.140625" style="14"/>
    <col min="12280" max="12280" width="24.42578125" style="14" customWidth="1"/>
    <col min="12281" max="12281" width="13.42578125" style="14" customWidth="1"/>
    <col min="12282" max="12282" width="12.28515625" style="14" customWidth="1"/>
    <col min="12283" max="12283" width="8.7109375" style="14" customWidth="1"/>
    <col min="12284" max="12535" width="9.140625" style="14"/>
    <col min="12536" max="12536" width="24.42578125" style="14" customWidth="1"/>
    <col min="12537" max="12537" width="13.42578125" style="14" customWidth="1"/>
    <col min="12538" max="12538" width="12.28515625" style="14" customWidth="1"/>
    <col min="12539" max="12539" width="8.7109375" style="14" customWidth="1"/>
    <col min="12540" max="12791" width="9.140625" style="14"/>
    <col min="12792" max="12792" width="24.42578125" style="14" customWidth="1"/>
    <col min="12793" max="12793" width="13.42578125" style="14" customWidth="1"/>
    <col min="12794" max="12794" width="12.28515625" style="14" customWidth="1"/>
    <col min="12795" max="12795" width="8.7109375" style="14" customWidth="1"/>
    <col min="12796" max="13047" width="9.140625" style="14"/>
    <col min="13048" max="13048" width="24.42578125" style="14" customWidth="1"/>
    <col min="13049" max="13049" width="13.42578125" style="14" customWidth="1"/>
    <col min="13050" max="13050" width="12.28515625" style="14" customWidth="1"/>
    <col min="13051" max="13051" width="8.7109375" style="14" customWidth="1"/>
    <col min="13052" max="13303" width="9.140625" style="14"/>
    <col min="13304" max="13304" width="24.42578125" style="14" customWidth="1"/>
    <col min="13305" max="13305" width="13.42578125" style="14" customWidth="1"/>
    <col min="13306" max="13306" width="12.28515625" style="14" customWidth="1"/>
    <col min="13307" max="13307" width="8.7109375" style="14" customWidth="1"/>
    <col min="13308" max="13559" width="9.140625" style="14"/>
    <col min="13560" max="13560" width="24.42578125" style="14" customWidth="1"/>
    <col min="13561" max="13561" width="13.42578125" style="14" customWidth="1"/>
    <col min="13562" max="13562" width="12.28515625" style="14" customWidth="1"/>
    <col min="13563" max="13563" width="8.7109375" style="14" customWidth="1"/>
    <col min="13564" max="13815" width="9.140625" style="14"/>
    <col min="13816" max="13816" width="24.42578125" style="14" customWidth="1"/>
    <col min="13817" max="13817" width="13.42578125" style="14" customWidth="1"/>
    <col min="13818" max="13818" width="12.28515625" style="14" customWidth="1"/>
    <col min="13819" max="13819" width="8.7109375" style="14" customWidth="1"/>
    <col min="13820" max="14071" width="9.140625" style="14"/>
    <col min="14072" max="14072" width="24.42578125" style="14" customWidth="1"/>
    <col min="14073" max="14073" width="13.42578125" style="14" customWidth="1"/>
    <col min="14074" max="14074" width="12.28515625" style="14" customWidth="1"/>
    <col min="14075" max="14075" width="8.7109375" style="14" customWidth="1"/>
    <col min="14076" max="14327" width="9.140625" style="14"/>
    <col min="14328" max="14328" width="24.42578125" style="14" customWidth="1"/>
    <col min="14329" max="14329" width="13.42578125" style="14" customWidth="1"/>
    <col min="14330" max="14330" width="12.28515625" style="14" customWidth="1"/>
    <col min="14331" max="14331" width="8.7109375" style="14" customWidth="1"/>
    <col min="14332" max="14583" width="9.140625" style="14"/>
    <col min="14584" max="14584" width="24.42578125" style="14" customWidth="1"/>
    <col min="14585" max="14585" width="13.42578125" style="14" customWidth="1"/>
    <col min="14586" max="14586" width="12.28515625" style="14" customWidth="1"/>
    <col min="14587" max="14587" width="8.7109375" style="14" customWidth="1"/>
    <col min="14588" max="14839" width="9.140625" style="14"/>
    <col min="14840" max="14840" width="24.42578125" style="14" customWidth="1"/>
    <col min="14841" max="14841" width="13.42578125" style="14" customWidth="1"/>
    <col min="14842" max="14842" width="12.28515625" style="14" customWidth="1"/>
    <col min="14843" max="14843" width="8.7109375" style="14" customWidth="1"/>
    <col min="14844" max="15095" width="9.140625" style="14"/>
    <col min="15096" max="15096" width="24.42578125" style="14" customWidth="1"/>
    <col min="15097" max="15097" width="13.42578125" style="14" customWidth="1"/>
    <col min="15098" max="15098" width="12.28515625" style="14" customWidth="1"/>
    <col min="15099" max="15099" width="8.7109375" style="14" customWidth="1"/>
    <col min="15100" max="15351" width="9.140625" style="14"/>
    <col min="15352" max="15352" width="24.42578125" style="14" customWidth="1"/>
    <col min="15353" max="15353" width="13.42578125" style="14" customWidth="1"/>
    <col min="15354" max="15354" width="12.28515625" style="14" customWidth="1"/>
    <col min="15355" max="15355" width="8.7109375" style="14" customWidth="1"/>
    <col min="15356" max="15607" width="9.140625" style="14"/>
    <col min="15608" max="15608" width="24.42578125" style="14" customWidth="1"/>
    <col min="15609" max="15609" width="13.42578125" style="14" customWidth="1"/>
    <col min="15610" max="15610" width="12.28515625" style="14" customWidth="1"/>
    <col min="15611" max="15611" width="8.7109375" style="14" customWidth="1"/>
    <col min="15612" max="15863" width="9.140625" style="14"/>
    <col min="15864" max="15864" width="24.42578125" style="14" customWidth="1"/>
    <col min="15865" max="15865" width="13.42578125" style="14" customWidth="1"/>
    <col min="15866" max="15866" width="12.28515625" style="14" customWidth="1"/>
    <col min="15867" max="15867" width="8.7109375" style="14" customWidth="1"/>
    <col min="15868" max="16119" width="9.140625" style="14"/>
    <col min="16120" max="16120" width="24.42578125" style="14" customWidth="1"/>
    <col min="16121" max="16121" width="13.42578125" style="14" customWidth="1"/>
    <col min="16122" max="16122" width="12.28515625" style="14" customWidth="1"/>
    <col min="16123" max="16123" width="8.7109375" style="14" customWidth="1"/>
    <col min="16124" max="16384" width="9.140625" style="14"/>
  </cols>
  <sheetData>
    <row r="1" spans="1:6" ht="15.75" x14ac:dyDescent="0.25">
      <c r="A1" s="92" t="s">
        <v>0</v>
      </c>
      <c r="B1" s="92"/>
      <c r="C1" s="92"/>
      <c r="D1" s="92"/>
      <c r="E1" s="92"/>
      <c r="F1" s="92"/>
    </row>
    <row r="2" spans="1:6" ht="11.25" customHeight="1" x14ac:dyDescent="0.25">
      <c r="A2" s="3"/>
      <c r="B2" s="4"/>
      <c r="C2" s="4"/>
      <c r="D2" s="6"/>
      <c r="E2" s="33"/>
      <c r="F2" s="3"/>
    </row>
    <row r="4" spans="1:6" ht="18.75" x14ac:dyDescent="0.3">
      <c r="A4" s="93" t="s">
        <v>1</v>
      </c>
      <c r="B4" s="93"/>
      <c r="C4" s="93"/>
      <c r="D4" s="93"/>
      <c r="E4" s="93"/>
      <c r="F4" s="93"/>
    </row>
    <row r="5" spans="1:6" ht="15.75" x14ac:dyDescent="0.25">
      <c r="A5" s="94" t="s">
        <v>83</v>
      </c>
      <c r="B5" s="94"/>
      <c r="C5" s="94"/>
      <c r="D5" s="94"/>
      <c r="E5" s="94"/>
      <c r="F5" s="94"/>
    </row>
    <row r="6" spans="1:6" x14ac:dyDescent="0.2">
      <c r="A6" s="95"/>
      <c r="B6" s="95"/>
      <c r="C6" s="95"/>
      <c r="D6" s="95"/>
      <c r="E6" s="95"/>
      <c r="F6" s="95"/>
    </row>
    <row r="7" spans="1:6" s="35" customFormat="1" ht="15.75" x14ac:dyDescent="0.25">
      <c r="A7" s="7" t="s">
        <v>357</v>
      </c>
      <c r="B7" s="8"/>
      <c r="C7" s="8"/>
      <c r="D7" s="10">
        <f>SUM(E9:E30)-E10-E20-E23-E28</f>
        <v>818</v>
      </c>
      <c r="E7" s="34" t="s">
        <v>3</v>
      </c>
      <c r="F7" s="8"/>
    </row>
    <row r="8" spans="1:6" s="36" customFormat="1" ht="15.75" x14ac:dyDescent="0.25">
      <c r="B8" s="46"/>
      <c r="C8" s="46"/>
      <c r="D8" s="47"/>
      <c r="E8" s="48"/>
      <c r="F8" s="37"/>
    </row>
    <row r="9" spans="1:6" x14ac:dyDescent="0.2">
      <c r="A9" s="13" t="s">
        <v>4</v>
      </c>
      <c r="B9" s="14" t="s">
        <v>105</v>
      </c>
      <c r="C9" s="40">
        <v>36375</v>
      </c>
      <c r="D9" s="41">
        <v>8.66</v>
      </c>
      <c r="E9" s="42">
        <v>53</v>
      </c>
    </row>
    <row r="10" spans="1:6" x14ac:dyDescent="0.2">
      <c r="B10" s="14" t="s">
        <v>106</v>
      </c>
      <c r="C10" s="40">
        <v>36337</v>
      </c>
      <c r="D10" s="41">
        <v>8.9499999999999993</v>
      </c>
      <c r="E10" s="43">
        <v>44</v>
      </c>
    </row>
    <row r="11" spans="1:6" x14ac:dyDescent="0.2">
      <c r="B11" s="14" t="s">
        <v>107</v>
      </c>
      <c r="C11" s="40">
        <v>36306</v>
      </c>
      <c r="D11" s="41">
        <v>8.7100000000000009</v>
      </c>
      <c r="E11" s="43">
        <v>50</v>
      </c>
    </row>
    <row r="12" spans="1:6" s="1" customFormat="1" x14ac:dyDescent="0.2">
      <c r="A12" s="13" t="s">
        <v>8</v>
      </c>
      <c r="B12" s="14" t="s">
        <v>105</v>
      </c>
      <c r="C12" s="40">
        <v>36375</v>
      </c>
      <c r="D12" s="41">
        <v>48.5</v>
      </c>
      <c r="E12" s="42">
        <v>62</v>
      </c>
    </row>
    <row r="13" spans="1:6" s="1" customFormat="1" x14ac:dyDescent="0.2">
      <c r="A13" s="13"/>
      <c r="B13" s="14" t="s">
        <v>107</v>
      </c>
      <c r="C13" s="40">
        <v>36306</v>
      </c>
      <c r="D13" s="41">
        <v>48.62</v>
      </c>
      <c r="E13" s="43">
        <v>61</v>
      </c>
    </row>
    <row r="14" spans="1:6" s="1" customFormat="1" x14ac:dyDescent="0.2">
      <c r="A14" s="13" t="s">
        <v>89</v>
      </c>
      <c r="B14" s="14" t="s">
        <v>108</v>
      </c>
      <c r="C14" s="40">
        <v>36611</v>
      </c>
      <c r="D14" s="21">
        <v>0.11600694444444444</v>
      </c>
      <c r="E14" s="45">
        <v>54</v>
      </c>
    </row>
    <row r="15" spans="1:6" s="1" customFormat="1" x14ac:dyDescent="0.2">
      <c r="A15" s="13"/>
      <c r="B15" s="14" t="s">
        <v>109</v>
      </c>
      <c r="C15" s="40">
        <v>36098</v>
      </c>
      <c r="D15" s="21">
        <v>0.11190972222222222</v>
      </c>
      <c r="E15" s="45">
        <v>61</v>
      </c>
    </row>
    <row r="16" spans="1:6" s="1" customFormat="1" x14ac:dyDescent="0.2">
      <c r="A16" s="13" t="s">
        <v>15</v>
      </c>
      <c r="B16" s="14" t="s">
        <v>110</v>
      </c>
      <c r="C16" s="40">
        <v>36337</v>
      </c>
      <c r="D16" s="25">
        <v>32.770000000000003</v>
      </c>
      <c r="E16" s="26">
        <v>70</v>
      </c>
    </row>
    <row r="17" spans="1:6" s="1" customFormat="1" x14ac:dyDescent="0.2">
      <c r="A17" s="13"/>
      <c r="B17" s="14" t="s">
        <v>111</v>
      </c>
      <c r="C17" s="40">
        <v>36375</v>
      </c>
      <c r="D17" s="14"/>
      <c r="E17" s="14"/>
    </row>
    <row r="18" spans="1:6" s="1" customFormat="1" x14ac:dyDescent="0.2">
      <c r="A18" s="13"/>
      <c r="B18" s="14" t="s">
        <v>112</v>
      </c>
      <c r="C18" s="40">
        <v>36306</v>
      </c>
      <c r="D18" s="25"/>
      <c r="E18" s="26"/>
    </row>
    <row r="19" spans="1:6" s="1" customFormat="1" x14ac:dyDescent="0.2">
      <c r="A19" s="13"/>
      <c r="B19" s="14" t="s">
        <v>113</v>
      </c>
      <c r="C19" s="40">
        <v>36611</v>
      </c>
      <c r="D19" s="25"/>
      <c r="E19" s="26"/>
    </row>
    <row r="20" spans="1:6" s="1" customFormat="1" x14ac:dyDescent="0.2">
      <c r="A20" s="13" t="s">
        <v>20</v>
      </c>
      <c r="B20" s="14" t="s">
        <v>114</v>
      </c>
      <c r="C20" s="40">
        <v>36766</v>
      </c>
      <c r="D20" s="42">
        <v>140</v>
      </c>
      <c r="E20" s="42">
        <v>60</v>
      </c>
    </row>
    <row r="21" spans="1:6" s="1" customFormat="1" x14ac:dyDescent="0.2">
      <c r="A21" s="13"/>
      <c r="B21" s="14" t="s">
        <v>115</v>
      </c>
      <c r="C21" s="40">
        <v>36344</v>
      </c>
      <c r="D21" s="42">
        <v>140</v>
      </c>
      <c r="E21" s="42">
        <v>60</v>
      </c>
    </row>
    <row r="22" spans="1:6" s="1" customFormat="1" x14ac:dyDescent="0.2">
      <c r="A22" s="13"/>
      <c r="B22" s="14" t="s">
        <v>116</v>
      </c>
      <c r="C22" s="40">
        <v>36270</v>
      </c>
      <c r="D22" s="42">
        <v>140</v>
      </c>
      <c r="E22" s="42">
        <v>60</v>
      </c>
    </row>
    <row r="23" spans="1:6" s="1" customFormat="1" x14ac:dyDescent="0.2">
      <c r="A23" s="13" t="s">
        <v>23</v>
      </c>
      <c r="B23" s="14" t="s">
        <v>117</v>
      </c>
      <c r="C23" s="40">
        <v>36536</v>
      </c>
      <c r="D23" s="42">
        <v>399</v>
      </c>
      <c r="E23" s="42">
        <v>46</v>
      </c>
    </row>
    <row r="24" spans="1:6" s="1" customFormat="1" x14ac:dyDescent="0.2">
      <c r="A24" s="13"/>
      <c r="B24" s="14" t="s">
        <v>115</v>
      </c>
      <c r="C24" s="40">
        <v>36344</v>
      </c>
      <c r="D24" s="42">
        <v>398</v>
      </c>
      <c r="E24" s="42">
        <v>46</v>
      </c>
    </row>
    <row r="25" spans="1:6" s="1" customFormat="1" x14ac:dyDescent="0.2">
      <c r="A25" s="13"/>
      <c r="B25" s="14" t="s">
        <v>116</v>
      </c>
      <c r="C25" s="40">
        <v>36270</v>
      </c>
      <c r="D25" s="42">
        <v>411</v>
      </c>
      <c r="E25" s="42">
        <v>50</v>
      </c>
    </row>
    <row r="26" spans="1:6" s="1" customFormat="1" x14ac:dyDescent="0.2">
      <c r="A26" s="13" t="s">
        <v>25</v>
      </c>
      <c r="B26" s="14" t="s">
        <v>118</v>
      </c>
      <c r="C26" s="40">
        <v>36098</v>
      </c>
      <c r="D26" s="41">
        <v>48.58</v>
      </c>
      <c r="E26" s="42">
        <v>56</v>
      </c>
    </row>
    <row r="27" spans="1:6" s="1" customFormat="1" x14ac:dyDescent="0.2">
      <c r="A27" s="13"/>
      <c r="B27" s="14" t="s">
        <v>117</v>
      </c>
      <c r="C27" s="40">
        <v>36536</v>
      </c>
      <c r="D27" s="41">
        <v>41.23</v>
      </c>
      <c r="E27" s="42">
        <v>45</v>
      </c>
    </row>
    <row r="28" spans="1:6" x14ac:dyDescent="0.2">
      <c r="B28" s="14" t="s">
        <v>114</v>
      </c>
      <c r="C28" s="40">
        <v>36766</v>
      </c>
      <c r="D28" s="41">
        <v>40.369999999999997</v>
      </c>
      <c r="E28" s="42">
        <v>44</v>
      </c>
    </row>
    <row r="29" spans="1:6" x14ac:dyDescent="0.2">
      <c r="A29" s="13" t="s">
        <v>26</v>
      </c>
      <c r="B29" s="14" t="s">
        <v>109</v>
      </c>
      <c r="C29" s="40">
        <v>36098</v>
      </c>
      <c r="D29" s="41">
        <v>8.27</v>
      </c>
      <c r="E29" s="42">
        <v>43</v>
      </c>
    </row>
    <row r="30" spans="1:6" x14ac:dyDescent="0.2">
      <c r="B30" s="14" t="s">
        <v>119</v>
      </c>
      <c r="C30" s="40">
        <v>36098</v>
      </c>
      <c r="D30" s="41">
        <v>8.7200000000000006</v>
      </c>
      <c r="E30" s="42">
        <v>47</v>
      </c>
    </row>
    <row r="31" spans="1:6" x14ac:dyDescent="0.2">
      <c r="B31" s="14"/>
      <c r="C31" s="40"/>
      <c r="D31" s="41"/>
      <c r="E31" s="42"/>
    </row>
    <row r="32" spans="1:6" s="35" customFormat="1" ht="15.75" x14ac:dyDescent="0.25">
      <c r="A32" s="7" t="s">
        <v>358</v>
      </c>
      <c r="B32" s="8"/>
      <c r="C32" s="8"/>
      <c r="D32" s="10">
        <f>SUM(E35,E34,E37,E38,E41,E42,E43,E49,E48,E51,E50,E54,E53,E56,E57)</f>
        <v>740</v>
      </c>
      <c r="E32" s="34" t="s">
        <v>3</v>
      </c>
      <c r="F32" s="8"/>
    </row>
    <row r="33" spans="1:6" s="35" customFormat="1" ht="15.75" x14ac:dyDescent="0.25">
      <c r="A33" s="36"/>
      <c r="B33" s="37"/>
      <c r="C33" s="37"/>
      <c r="D33" s="38"/>
      <c r="E33" s="39"/>
      <c r="F33" s="37"/>
    </row>
    <row r="34" spans="1:6" x14ac:dyDescent="0.2">
      <c r="A34" s="13" t="s">
        <v>4</v>
      </c>
      <c r="B34" s="14" t="s">
        <v>84</v>
      </c>
      <c r="C34" s="40">
        <v>36780</v>
      </c>
      <c r="D34" s="41">
        <v>9.14</v>
      </c>
      <c r="E34" s="42">
        <v>39</v>
      </c>
    </row>
    <row r="35" spans="1:6" x14ac:dyDescent="0.2">
      <c r="A35" s="14"/>
      <c r="B35" s="14" t="s">
        <v>85</v>
      </c>
      <c r="C35" s="40">
        <v>36325</v>
      </c>
      <c r="D35" s="41">
        <v>8.2799999999999994</v>
      </c>
      <c r="E35" s="43">
        <v>66</v>
      </c>
    </row>
    <row r="36" spans="1:6" x14ac:dyDescent="0.2">
      <c r="B36" s="14" t="s">
        <v>86</v>
      </c>
      <c r="C36" s="40">
        <v>36755</v>
      </c>
      <c r="D36" s="41">
        <v>9.2200000000000006</v>
      </c>
      <c r="E36" s="43">
        <v>37</v>
      </c>
    </row>
    <row r="37" spans="1:6" x14ac:dyDescent="0.2">
      <c r="A37" s="13" t="s">
        <v>8</v>
      </c>
      <c r="B37" s="44" t="s">
        <v>87</v>
      </c>
      <c r="C37" s="40">
        <v>36176</v>
      </c>
      <c r="D37" s="41">
        <v>49.4</v>
      </c>
      <c r="E37" s="42">
        <v>58</v>
      </c>
    </row>
    <row r="38" spans="1:6" x14ac:dyDescent="0.2">
      <c r="A38" s="14"/>
      <c r="B38" s="14" t="s">
        <v>86</v>
      </c>
      <c r="C38" s="40">
        <v>36755</v>
      </c>
      <c r="D38" s="41">
        <v>52.68</v>
      </c>
      <c r="E38" s="45">
        <v>42</v>
      </c>
    </row>
    <row r="39" spans="1:6" x14ac:dyDescent="0.2">
      <c r="B39" s="14" t="s">
        <v>88</v>
      </c>
      <c r="C39" s="40">
        <v>36457</v>
      </c>
      <c r="D39" s="41">
        <v>56.89</v>
      </c>
      <c r="E39" s="43">
        <v>27</v>
      </c>
    </row>
    <row r="40" spans="1:6" x14ac:dyDescent="0.2">
      <c r="A40" s="13" t="s">
        <v>89</v>
      </c>
      <c r="B40" s="14" t="s">
        <v>90</v>
      </c>
      <c r="C40" s="40">
        <v>36654</v>
      </c>
      <c r="D40" s="21">
        <v>0.1278125</v>
      </c>
      <c r="E40" s="45">
        <v>39</v>
      </c>
    </row>
    <row r="41" spans="1:6" x14ac:dyDescent="0.2">
      <c r="A41" s="14"/>
      <c r="B41" s="14" t="s">
        <v>91</v>
      </c>
      <c r="C41" s="40">
        <v>36273</v>
      </c>
      <c r="D41" s="21">
        <v>0.1208449074074074</v>
      </c>
      <c r="E41" s="45">
        <v>47</v>
      </c>
    </row>
    <row r="42" spans="1:6" x14ac:dyDescent="0.2">
      <c r="B42" s="14" t="s">
        <v>87</v>
      </c>
      <c r="C42" s="40">
        <v>36176</v>
      </c>
      <c r="D42" s="21">
        <v>0.12577546296296296</v>
      </c>
      <c r="E42" s="45">
        <v>41</v>
      </c>
    </row>
    <row r="43" spans="1:6" x14ac:dyDescent="0.2">
      <c r="A43" s="13" t="s">
        <v>15</v>
      </c>
      <c r="B43" s="14" t="s">
        <v>84</v>
      </c>
      <c r="C43" s="40">
        <v>36780</v>
      </c>
      <c r="D43" s="25">
        <v>33.880000000000003</v>
      </c>
      <c r="E43" s="26">
        <v>59</v>
      </c>
    </row>
    <row r="44" spans="1:6" x14ac:dyDescent="0.2">
      <c r="B44" s="14" t="s">
        <v>85</v>
      </c>
      <c r="C44" s="40">
        <v>36325</v>
      </c>
      <c r="D44" s="25"/>
      <c r="E44" s="28"/>
    </row>
    <row r="45" spans="1:6" x14ac:dyDescent="0.2">
      <c r="B45" s="14" t="s">
        <v>92</v>
      </c>
      <c r="C45" s="40">
        <v>36552</v>
      </c>
      <c r="D45" s="25"/>
      <c r="E45" s="28"/>
    </row>
    <row r="46" spans="1:6" x14ac:dyDescent="0.2">
      <c r="A46" s="14"/>
      <c r="B46" s="14" t="s">
        <v>93</v>
      </c>
      <c r="C46" s="40">
        <v>36207</v>
      </c>
      <c r="D46" s="25"/>
      <c r="E46" s="28"/>
    </row>
    <row r="47" spans="1:6" x14ac:dyDescent="0.2">
      <c r="A47" s="13" t="s">
        <v>20</v>
      </c>
      <c r="B47" s="14" t="s">
        <v>84</v>
      </c>
      <c r="C47" s="40">
        <v>36780</v>
      </c>
      <c r="D47" s="42">
        <v>120</v>
      </c>
      <c r="E47" s="42">
        <v>35</v>
      </c>
    </row>
    <row r="48" spans="1:6" x14ac:dyDescent="0.2">
      <c r="A48" s="14"/>
      <c r="B48" s="14" t="s">
        <v>88</v>
      </c>
      <c r="C48" s="40">
        <v>36457</v>
      </c>
      <c r="D48" s="42">
        <v>120</v>
      </c>
      <c r="E48" s="42">
        <v>35</v>
      </c>
    </row>
    <row r="49" spans="1:6" x14ac:dyDescent="0.2">
      <c r="B49" s="14" t="s">
        <v>93</v>
      </c>
      <c r="C49" s="40">
        <v>36207</v>
      </c>
      <c r="D49" s="42">
        <v>130</v>
      </c>
      <c r="E49" s="42">
        <v>47</v>
      </c>
    </row>
    <row r="50" spans="1:6" x14ac:dyDescent="0.2">
      <c r="A50" s="13" t="s">
        <v>23</v>
      </c>
      <c r="B50" s="14" t="s">
        <v>91</v>
      </c>
      <c r="C50" s="40">
        <v>36273</v>
      </c>
      <c r="D50" s="42">
        <v>374</v>
      </c>
      <c r="E50" s="42">
        <v>38</v>
      </c>
    </row>
    <row r="51" spans="1:6" x14ac:dyDescent="0.2">
      <c r="B51" s="14" t="s">
        <v>85</v>
      </c>
      <c r="C51" s="40">
        <v>36325</v>
      </c>
      <c r="D51" s="42">
        <v>467</v>
      </c>
      <c r="E51" s="42">
        <v>70</v>
      </c>
    </row>
    <row r="52" spans="1:6" x14ac:dyDescent="0.2">
      <c r="B52" s="14" t="s">
        <v>93</v>
      </c>
      <c r="C52" s="40">
        <v>36207</v>
      </c>
      <c r="D52" s="42">
        <v>267</v>
      </c>
      <c r="E52" s="42">
        <v>12</v>
      </c>
    </row>
    <row r="53" spans="1:6" x14ac:dyDescent="0.2">
      <c r="A53" s="13" t="s">
        <v>25</v>
      </c>
      <c r="B53" s="14" t="s">
        <v>90</v>
      </c>
      <c r="C53" s="40">
        <v>36654</v>
      </c>
      <c r="D53" s="41">
        <v>37.51</v>
      </c>
      <c r="E53" s="42">
        <v>40</v>
      </c>
    </row>
    <row r="54" spans="1:6" x14ac:dyDescent="0.2">
      <c r="B54" s="14" t="s">
        <v>92</v>
      </c>
      <c r="C54" s="40">
        <v>36552</v>
      </c>
      <c r="D54" s="41">
        <v>43.24</v>
      </c>
      <c r="E54" s="42">
        <v>48</v>
      </c>
    </row>
    <row r="55" spans="1:6" x14ac:dyDescent="0.2">
      <c r="B55" s="14" t="s">
        <v>94</v>
      </c>
      <c r="C55" s="40">
        <v>36341</v>
      </c>
      <c r="D55" s="41">
        <v>32.549999999999997</v>
      </c>
      <c r="E55" s="42">
        <v>33</v>
      </c>
    </row>
    <row r="56" spans="1:6" x14ac:dyDescent="0.2">
      <c r="A56" s="13" t="s">
        <v>26</v>
      </c>
      <c r="B56" s="14" t="s">
        <v>92</v>
      </c>
      <c r="C56" s="40">
        <v>36552</v>
      </c>
      <c r="D56" s="41">
        <v>9.5500000000000007</v>
      </c>
      <c r="E56" s="42">
        <v>55</v>
      </c>
    </row>
    <row r="57" spans="1:6" x14ac:dyDescent="0.2">
      <c r="B57" s="14" t="s">
        <v>94</v>
      </c>
      <c r="C57" s="40">
        <v>36341</v>
      </c>
      <c r="D57" s="41">
        <v>9.5399999999999991</v>
      </c>
      <c r="E57" s="42">
        <v>55</v>
      </c>
    </row>
    <row r="59" spans="1:6" s="35" customFormat="1" ht="15.75" x14ac:dyDescent="0.25">
      <c r="A59" s="7" t="s">
        <v>359</v>
      </c>
      <c r="B59" s="8"/>
      <c r="C59" s="8"/>
      <c r="D59" s="10">
        <f>SUM(E61:E83)-29-22-25-29-26</f>
        <v>716</v>
      </c>
      <c r="E59" s="34" t="s">
        <v>3</v>
      </c>
      <c r="F59" s="8"/>
    </row>
    <row r="61" spans="1:6" x14ac:dyDescent="0.2">
      <c r="A61" s="13" t="s">
        <v>4</v>
      </c>
      <c r="B61" s="14" t="s">
        <v>132</v>
      </c>
      <c r="C61" s="40">
        <v>36480</v>
      </c>
      <c r="D61" s="52">
        <v>8.65</v>
      </c>
      <c r="E61" s="53">
        <v>53</v>
      </c>
    </row>
    <row r="62" spans="1:6" x14ac:dyDescent="0.2">
      <c r="B62" s="14" t="s">
        <v>133</v>
      </c>
      <c r="C62" s="40">
        <v>37142</v>
      </c>
      <c r="D62" s="52">
        <v>9.26</v>
      </c>
      <c r="E62" s="54">
        <v>37</v>
      </c>
    </row>
    <row r="63" spans="1:6" x14ac:dyDescent="0.2">
      <c r="A63" s="14"/>
      <c r="B63" s="14" t="s">
        <v>134</v>
      </c>
      <c r="C63" s="40">
        <v>37083</v>
      </c>
      <c r="D63" s="52">
        <v>9.65</v>
      </c>
      <c r="E63" s="54">
        <v>29</v>
      </c>
    </row>
    <row r="64" spans="1:6" s="1" customFormat="1" x14ac:dyDescent="0.2">
      <c r="A64" s="13" t="s">
        <v>8</v>
      </c>
      <c r="B64" s="14" t="s">
        <v>135</v>
      </c>
      <c r="C64" s="40">
        <v>36249</v>
      </c>
      <c r="D64" s="52">
        <v>58.56</v>
      </c>
      <c r="E64" s="53">
        <v>22</v>
      </c>
    </row>
    <row r="65" spans="1:5" s="1" customFormat="1" x14ac:dyDescent="0.2">
      <c r="A65" s="14"/>
      <c r="B65" s="14" t="s">
        <v>136</v>
      </c>
      <c r="C65" s="40">
        <v>36752</v>
      </c>
      <c r="D65" s="52">
        <v>48.59</v>
      </c>
      <c r="E65" s="54">
        <v>62</v>
      </c>
    </row>
    <row r="66" spans="1:5" s="1" customFormat="1" x14ac:dyDescent="0.2">
      <c r="A66" s="14"/>
      <c r="B66" s="14" t="s">
        <v>133</v>
      </c>
      <c r="C66" s="40">
        <v>37142</v>
      </c>
      <c r="D66" s="52">
        <v>53.78</v>
      </c>
      <c r="E66" s="54">
        <v>37</v>
      </c>
    </row>
    <row r="67" spans="1:5" s="1" customFormat="1" x14ac:dyDescent="0.2">
      <c r="A67" s="13" t="s">
        <v>89</v>
      </c>
      <c r="B67" s="14" t="s">
        <v>137</v>
      </c>
      <c r="C67" s="40">
        <v>36482</v>
      </c>
      <c r="D67" s="55">
        <v>0.12297453703703703</v>
      </c>
      <c r="E67" s="56">
        <v>45</v>
      </c>
    </row>
    <row r="68" spans="1:5" s="1" customFormat="1" x14ac:dyDescent="0.2">
      <c r="A68" s="14"/>
      <c r="B68" s="14" t="s">
        <v>138</v>
      </c>
      <c r="C68" s="40">
        <v>36780</v>
      </c>
      <c r="D68" s="55">
        <v>0.12015046296296296</v>
      </c>
      <c r="E68" s="56">
        <v>48</v>
      </c>
    </row>
    <row r="69" spans="1:5" s="1" customFormat="1" x14ac:dyDescent="0.2">
      <c r="A69" s="13" t="s">
        <v>15</v>
      </c>
      <c r="B69" s="14" t="s">
        <v>132</v>
      </c>
      <c r="C69" s="40">
        <v>36480</v>
      </c>
      <c r="D69" s="25">
        <v>35.14</v>
      </c>
      <c r="E69" s="14">
        <v>50</v>
      </c>
    </row>
    <row r="70" spans="1:5" s="1" customFormat="1" x14ac:dyDescent="0.2">
      <c r="A70" s="13"/>
      <c r="B70" s="14" t="s">
        <v>133</v>
      </c>
      <c r="C70" s="40">
        <v>37142</v>
      </c>
      <c r="D70" s="25"/>
      <c r="E70" s="14"/>
    </row>
    <row r="71" spans="1:5" s="1" customFormat="1" x14ac:dyDescent="0.2">
      <c r="A71" s="13"/>
      <c r="B71" s="14" t="s">
        <v>136</v>
      </c>
      <c r="C71" s="40">
        <v>36752</v>
      </c>
      <c r="D71" s="25"/>
      <c r="E71" s="14"/>
    </row>
    <row r="72" spans="1:5" s="1" customFormat="1" x14ac:dyDescent="0.2">
      <c r="A72" s="14"/>
      <c r="B72" s="14" t="s">
        <v>134</v>
      </c>
      <c r="C72" s="40">
        <v>37083</v>
      </c>
      <c r="D72" s="25"/>
      <c r="E72" s="14"/>
    </row>
    <row r="73" spans="1:5" s="1" customFormat="1" x14ac:dyDescent="0.2">
      <c r="A73" s="13" t="s">
        <v>20</v>
      </c>
      <c r="B73" s="14" t="s">
        <v>139</v>
      </c>
      <c r="C73" s="40">
        <v>37166</v>
      </c>
      <c r="D73" s="56">
        <v>110</v>
      </c>
      <c r="E73" s="56">
        <v>25</v>
      </c>
    </row>
    <row r="74" spans="1:5" s="1" customFormat="1" x14ac:dyDescent="0.2">
      <c r="A74" s="14"/>
      <c r="B74" s="14" t="s">
        <v>135</v>
      </c>
      <c r="C74" s="40">
        <v>36249</v>
      </c>
      <c r="D74" s="54">
        <v>125</v>
      </c>
      <c r="E74" s="54">
        <v>41</v>
      </c>
    </row>
    <row r="75" spans="1:5" s="1" customFormat="1" x14ac:dyDescent="0.2">
      <c r="A75" s="13"/>
      <c r="B75" s="14" t="s">
        <v>136</v>
      </c>
      <c r="C75" s="40">
        <v>36752</v>
      </c>
      <c r="D75" s="54">
        <v>150</v>
      </c>
      <c r="E75" s="54">
        <v>75</v>
      </c>
    </row>
    <row r="76" spans="1:5" s="1" customFormat="1" x14ac:dyDescent="0.2">
      <c r="A76" s="13" t="s">
        <v>23</v>
      </c>
      <c r="B76" s="14" t="s">
        <v>132</v>
      </c>
      <c r="C76" s="40">
        <v>36480</v>
      </c>
      <c r="D76" s="53">
        <v>468</v>
      </c>
      <c r="E76" s="56">
        <v>70</v>
      </c>
    </row>
    <row r="77" spans="1:5" s="1" customFormat="1" x14ac:dyDescent="0.2">
      <c r="A77" s="13"/>
      <c r="B77" s="14" t="s">
        <v>139</v>
      </c>
      <c r="C77" s="40">
        <v>37166</v>
      </c>
      <c r="D77" s="53">
        <v>382</v>
      </c>
      <c r="E77" s="56">
        <v>40</v>
      </c>
    </row>
    <row r="78" spans="1:5" s="1" customFormat="1" x14ac:dyDescent="0.2">
      <c r="A78" s="13"/>
      <c r="B78" s="14" t="s">
        <v>134</v>
      </c>
      <c r="C78" s="40">
        <v>37083</v>
      </c>
      <c r="D78" s="53">
        <v>347</v>
      </c>
      <c r="E78" s="56">
        <v>29</v>
      </c>
    </row>
    <row r="79" spans="1:5" s="1" customFormat="1" x14ac:dyDescent="0.2">
      <c r="A79" s="13" t="s">
        <v>25</v>
      </c>
      <c r="B79" s="14" t="s">
        <v>140</v>
      </c>
      <c r="C79" s="40">
        <v>36514</v>
      </c>
      <c r="D79" s="56">
        <v>30.97</v>
      </c>
      <c r="E79" s="56">
        <v>31</v>
      </c>
    </row>
    <row r="80" spans="1:5" x14ac:dyDescent="0.2">
      <c r="A80" s="14"/>
      <c r="B80" s="14" t="s">
        <v>141</v>
      </c>
      <c r="C80" s="40">
        <v>36504</v>
      </c>
      <c r="D80" s="52">
        <v>27.2</v>
      </c>
      <c r="E80" s="56">
        <v>26</v>
      </c>
    </row>
    <row r="81" spans="1:6" x14ac:dyDescent="0.2">
      <c r="B81" s="14" t="s">
        <v>137</v>
      </c>
      <c r="C81" s="40">
        <v>36482</v>
      </c>
      <c r="D81" s="54">
        <v>43.25</v>
      </c>
      <c r="E81" s="56">
        <v>48</v>
      </c>
    </row>
    <row r="82" spans="1:6" x14ac:dyDescent="0.2">
      <c r="A82" s="13" t="s">
        <v>26</v>
      </c>
      <c r="B82" s="14" t="s">
        <v>140</v>
      </c>
      <c r="C82" s="40">
        <v>36514</v>
      </c>
      <c r="D82" s="54">
        <v>7.06</v>
      </c>
      <c r="E82" s="54">
        <v>32</v>
      </c>
    </row>
    <row r="83" spans="1:6" x14ac:dyDescent="0.2">
      <c r="A83" s="29"/>
      <c r="B83" s="14" t="s">
        <v>141</v>
      </c>
      <c r="C83" s="40">
        <v>36504</v>
      </c>
      <c r="D83" s="54">
        <v>8.74</v>
      </c>
      <c r="E83" s="54">
        <v>47</v>
      </c>
    </row>
    <row r="84" spans="1:6" x14ac:dyDescent="0.2">
      <c r="A84" s="29"/>
      <c r="B84" s="14"/>
      <c r="C84" s="40"/>
      <c r="D84" s="54"/>
      <c r="E84" s="54"/>
    </row>
    <row r="85" spans="1:6" s="35" customFormat="1" ht="15.75" x14ac:dyDescent="0.25">
      <c r="A85" s="7" t="s">
        <v>56</v>
      </c>
      <c r="B85" s="8"/>
      <c r="C85" s="8"/>
      <c r="D85" s="10">
        <f>SUM(E87:E107)-35-36-38</f>
        <v>674</v>
      </c>
      <c r="E85" s="34" t="s">
        <v>3</v>
      </c>
      <c r="F85" s="8"/>
    </row>
    <row r="87" spans="1:6" s="1" customFormat="1" x14ac:dyDescent="0.2">
      <c r="A87" s="22" t="s">
        <v>4</v>
      </c>
      <c r="B87" s="14" t="s">
        <v>142</v>
      </c>
      <c r="C87" s="40">
        <v>36951</v>
      </c>
      <c r="D87" s="41">
        <v>9.31</v>
      </c>
      <c r="E87" s="42">
        <v>35</v>
      </c>
    </row>
    <row r="88" spans="1:6" s="1" customFormat="1" x14ac:dyDescent="0.2">
      <c r="B88" s="14" t="s">
        <v>143</v>
      </c>
      <c r="C88" s="40">
        <v>36936</v>
      </c>
      <c r="D88" s="41">
        <v>9.36</v>
      </c>
      <c r="E88" s="43">
        <v>35</v>
      </c>
    </row>
    <row r="89" spans="1:6" s="1" customFormat="1" x14ac:dyDescent="0.2">
      <c r="A89" s="22"/>
      <c r="B89" s="14" t="s">
        <v>144</v>
      </c>
      <c r="C89" s="40">
        <v>36631</v>
      </c>
      <c r="D89" s="41">
        <v>9.0500000000000007</v>
      </c>
      <c r="E89" s="43">
        <v>42</v>
      </c>
    </row>
    <row r="90" spans="1:6" s="1" customFormat="1" x14ac:dyDescent="0.2">
      <c r="A90" s="22" t="s">
        <v>8</v>
      </c>
      <c r="B90" s="14" t="s">
        <v>142</v>
      </c>
      <c r="C90" s="40">
        <v>36951</v>
      </c>
      <c r="D90" s="41">
        <v>52.74</v>
      </c>
      <c r="E90" s="42">
        <v>41</v>
      </c>
    </row>
    <row r="91" spans="1:6" s="1" customFormat="1" x14ac:dyDescent="0.2">
      <c r="B91" s="14" t="s">
        <v>145</v>
      </c>
      <c r="C91" s="40">
        <v>36263</v>
      </c>
      <c r="D91" s="41">
        <v>49.14</v>
      </c>
      <c r="E91" s="43">
        <v>59</v>
      </c>
    </row>
    <row r="92" spans="1:6" s="1" customFormat="1" x14ac:dyDescent="0.2">
      <c r="A92" s="22" t="s">
        <v>89</v>
      </c>
      <c r="B92" s="14" t="s">
        <v>146</v>
      </c>
      <c r="C92" s="40">
        <v>36925</v>
      </c>
      <c r="D92" s="21">
        <v>0.12091435185185184</v>
      </c>
      <c r="E92" s="45">
        <v>47</v>
      </c>
    </row>
    <row r="93" spans="1:6" s="1" customFormat="1" x14ac:dyDescent="0.2">
      <c r="B93" s="14" t="s">
        <v>143</v>
      </c>
      <c r="C93" s="40">
        <v>36936</v>
      </c>
      <c r="D93" s="21">
        <v>0.12369212962962962</v>
      </c>
      <c r="E93" s="45">
        <v>44</v>
      </c>
    </row>
    <row r="94" spans="1:6" s="1" customFormat="1" x14ac:dyDescent="0.2">
      <c r="A94" s="22" t="s">
        <v>15</v>
      </c>
      <c r="B94" s="14" t="s">
        <v>142</v>
      </c>
      <c r="C94" s="40">
        <v>36951</v>
      </c>
      <c r="D94" s="25">
        <v>36.020000000000003</v>
      </c>
      <c r="E94" s="14">
        <v>43</v>
      </c>
    </row>
    <row r="95" spans="1:6" s="1" customFormat="1" x14ac:dyDescent="0.2">
      <c r="A95" s="22"/>
      <c r="B95" s="14" t="s">
        <v>145</v>
      </c>
      <c r="C95" s="40">
        <v>36263</v>
      </c>
      <c r="D95" s="25"/>
      <c r="E95" s="14"/>
    </row>
    <row r="96" spans="1:6" s="1" customFormat="1" x14ac:dyDescent="0.2">
      <c r="A96" s="22"/>
      <c r="B96" s="14" t="s">
        <v>144</v>
      </c>
      <c r="C96" s="40">
        <v>36631</v>
      </c>
    </row>
    <row r="97" spans="1:6" s="1" customFormat="1" x14ac:dyDescent="0.2">
      <c r="B97" s="14" t="s">
        <v>147</v>
      </c>
      <c r="C97" s="40">
        <v>36593</v>
      </c>
      <c r="D97" s="25"/>
      <c r="E97" s="14"/>
    </row>
    <row r="98" spans="1:6" s="1" customFormat="1" x14ac:dyDescent="0.2">
      <c r="A98" s="22" t="s">
        <v>20</v>
      </c>
      <c r="B98" s="14" t="s">
        <v>148</v>
      </c>
      <c r="C98" s="40">
        <v>36142</v>
      </c>
      <c r="D98" s="43">
        <v>130</v>
      </c>
      <c r="E98" s="43">
        <v>47</v>
      </c>
    </row>
    <row r="99" spans="1:6" s="1" customFormat="1" x14ac:dyDescent="0.2">
      <c r="A99" s="22"/>
      <c r="B99" s="14" t="s">
        <v>147</v>
      </c>
      <c r="C99" s="40">
        <v>36593</v>
      </c>
      <c r="D99" s="43">
        <v>120</v>
      </c>
      <c r="E99" s="43">
        <v>35</v>
      </c>
    </row>
    <row r="100" spans="1:6" s="1" customFormat="1" x14ac:dyDescent="0.2">
      <c r="A100" s="22" t="s">
        <v>23</v>
      </c>
      <c r="B100" s="14" t="s">
        <v>149</v>
      </c>
      <c r="C100" s="40">
        <v>36269</v>
      </c>
      <c r="D100" s="42">
        <v>368</v>
      </c>
      <c r="E100" s="45">
        <v>36</v>
      </c>
    </row>
    <row r="101" spans="1:6" s="1" customFormat="1" x14ac:dyDescent="0.2">
      <c r="B101" s="14" t="s">
        <v>144</v>
      </c>
      <c r="C101" s="40">
        <v>36631</v>
      </c>
      <c r="D101" s="42">
        <v>422</v>
      </c>
      <c r="E101" s="43">
        <v>54</v>
      </c>
    </row>
    <row r="102" spans="1:6" s="1" customFormat="1" x14ac:dyDescent="0.2">
      <c r="A102" s="22"/>
      <c r="B102" s="14" t="s">
        <v>147</v>
      </c>
      <c r="C102" s="40">
        <v>36593</v>
      </c>
      <c r="D102" s="42">
        <v>383</v>
      </c>
      <c r="E102" s="43">
        <v>41</v>
      </c>
    </row>
    <row r="103" spans="1:6" s="1" customFormat="1" x14ac:dyDescent="0.2">
      <c r="A103" s="22" t="s">
        <v>25</v>
      </c>
      <c r="B103" s="14" t="s">
        <v>150</v>
      </c>
      <c r="C103" s="40">
        <v>36126</v>
      </c>
      <c r="D103" s="43">
        <v>37.44</v>
      </c>
      <c r="E103" s="43">
        <v>40</v>
      </c>
    </row>
    <row r="104" spans="1:6" s="1" customFormat="1" x14ac:dyDescent="0.2">
      <c r="A104" s="13"/>
      <c r="B104" s="14" t="s">
        <v>151</v>
      </c>
      <c r="C104" s="40">
        <v>36144</v>
      </c>
      <c r="D104" s="43">
        <v>36.28</v>
      </c>
      <c r="E104" s="43">
        <v>38</v>
      </c>
    </row>
    <row r="105" spans="1:6" s="1" customFormat="1" x14ac:dyDescent="0.2">
      <c r="A105" s="22" t="s">
        <v>26</v>
      </c>
      <c r="B105" s="14" t="s">
        <v>150</v>
      </c>
      <c r="C105" s="40">
        <v>36126</v>
      </c>
      <c r="D105" s="43">
        <v>8.7200000000000006</v>
      </c>
      <c r="E105" s="43">
        <v>47</v>
      </c>
    </row>
    <row r="106" spans="1:6" s="1" customFormat="1" x14ac:dyDescent="0.2">
      <c r="A106" s="22"/>
      <c r="B106" s="14" t="s">
        <v>148</v>
      </c>
      <c r="C106" s="40">
        <v>36142</v>
      </c>
      <c r="D106" s="43">
        <v>7.78</v>
      </c>
      <c r="E106" s="43">
        <v>38</v>
      </c>
    </row>
    <row r="107" spans="1:6" s="1" customFormat="1" x14ac:dyDescent="0.2">
      <c r="A107" s="14"/>
      <c r="B107" s="14" t="s">
        <v>145</v>
      </c>
      <c r="C107" s="40">
        <v>36263</v>
      </c>
      <c r="D107" s="43">
        <v>10.07</v>
      </c>
      <c r="E107" s="43">
        <v>61</v>
      </c>
      <c r="F107" s="14"/>
    </row>
    <row r="108" spans="1:6" s="1" customFormat="1" x14ac:dyDescent="0.2">
      <c r="A108" s="14"/>
      <c r="B108" s="14"/>
      <c r="C108" s="40"/>
      <c r="D108" s="43"/>
      <c r="E108" s="43"/>
      <c r="F108" s="14"/>
    </row>
    <row r="109" spans="1:6" s="35" customFormat="1" ht="15.75" x14ac:dyDescent="0.25">
      <c r="A109" s="7" t="s">
        <v>68</v>
      </c>
      <c r="B109" s="8"/>
      <c r="C109" s="8"/>
      <c r="D109" s="10">
        <f>SUM(E111:E130)-E113-30-28</f>
        <v>594</v>
      </c>
      <c r="E109" s="34" t="s">
        <v>3</v>
      </c>
      <c r="F109" s="8"/>
    </row>
    <row r="111" spans="1:6" x14ac:dyDescent="0.2">
      <c r="A111" s="13" t="s">
        <v>4</v>
      </c>
      <c r="B111" s="14" t="s">
        <v>120</v>
      </c>
      <c r="C111" s="40">
        <v>36144</v>
      </c>
      <c r="D111" s="49">
        <v>9.08</v>
      </c>
      <c r="E111" s="50">
        <v>42</v>
      </c>
    </row>
    <row r="112" spans="1:6" x14ac:dyDescent="0.2">
      <c r="B112" s="14" t="s">
        <v>121</v>
      </c>
      <c r="C112" s="40">
        <v>36603</v>
      </c>
      <c r="D112" s="41">
        <v>9.2799999999999994</v>
      </c>
      <c r="E112" s="43">
        <v>37</v>
      </c>
    </row>
    <row r="113" spans="1:5" x14ac:dyDescent="0.2">
      <c r="B113" s="14" t="s">
        <v>122</v>
      </c>
      <c r="C113" s="40">
        <v>37139</v>
      </c>
      <c r="D113" s="41">
        <v>10.81</v>
      </c>
      <c r="E113" s="43">
        <v>14</v>
      </c>
    </row>
    <row r="114" spans="1:5" x14ac:dyDescent="0.2">
      <c r="A114" s="13" t="s">
        <v>8</v>
      </c>
      <c r="B114" s="14" t="s">
        <v>123</v>
      </c>
      <c r="C114" s="40">
        <v>36406</v>
      </c>
      <c r="D114" s="41">
        <v>56</v>
      </c>
      <c r="E114" s="42">
        <v>30</v>
      </c>
    </row>
    <row r="115" spans="1:5" x14ac:dyDescent="0.2">
      <c r="B115" s="14" t="s">
        <v>124</v>
      </c>
      <c r="C115" s="40">
        <v>36461</v>
      </c>
      <c r="D115" s="41">
        <v>54.82</v>
      </c>
      <c r="E115" s="43">
        <v>33</v>
      </c>
    </row>
    <row r="116" spans="1:5" x14ac:dyDescent="0.2">
      <c r="A116" s="14"/>
      <c r="B116" s="14" t="s">
        <v>125</v>
      </c>
      <c r="C116" s="40">
        <v>36450</v>
      </c>
      <c r="D116" s="41">
        <v>54.74</v>
      </c>
      <c r="E116" s="43">
        <v>33</v>
      </c>
    </row>
    <row r="117" spans="1:5" x14ac:dyDescent="0.2">
      <c r="A117" s="13" t="s">
        <v>89</v>
      </c>
      <c r="B117" s="1" t="s">
        <v>121</v>
      </c>
      <c r="C117" s="40">
        <v>36603</v>
      </c>
      <c r="D117" s="21">
        <v>0.12505787037037039</v>
      </c>
      <c r="E117" s="45">
        <v>42</v>
      </c>
    </row>
    <row r="118" spans="1:5" x14ac:dyDescent="0.2">
      <c r="A118" s="14"/>
      <c r="B118" s="1" t="s">
        <v>123</v>
      </c>
      <c r="C118" s="40">
        <v>36406</v>
      </c>
      <c r="D118" s="21">
        <v>0.13267361111111112</v>
      </c>
      <c r="E118" s="45">
        <v>33</v>
      </c>
    </row>
    <row r="119" spans="1:5" x14ac:dyDescent="0.2">
      <c r="A119" s="13" t="s">
        <v>15</v>
      </c>
      <c r="B119" s="14" t="s">
        <v>126</v>
      </c>
      <c r="C119" s="40">
        <v>36144</v>
      </c>
      <c r="D119" s="25">
        <v>37.67</v>
      </c>
      <c r="E119" s="14">
        <v>34</v>
      </c>
    </row>
    <row r="120" spans="1:5" x14ac:dyDescent="0.2">
      <c r="B120" s="14" t="s">
        <v>127</v>
      </c>
      <c r="C120" s="40">
        <v>36619</v>
      </c>
      <c r="D120" s="25"/>
      <c r="E120" s="14"/>
    </row>
    <row r="121" spans="1:5" x14ac:dyDescent="0.2">
      <c r="B121" s="14" t="s">
        <v>128</v>
      </c>
      <c r="C121" s="40">
        <v>36406</v>
      </c>
      <c r="D121" s="25"/>
      <c r="E121" s="14"/>
    </row>
    <row r="122" spans="1:5" x14ac:dyDescent="0.2">
      <c r="B122" s="14" t="s">
        <v>129</v>
      </c>
      <c r="C122" s="40">
        <v>36603</v>
      </c>
      <c r="D122" s="25"/>
      <c r="E122" s="14"/>
    </row>
    <row r="123" spans="1:5" x14ac:dyDescent="0.2">
      <c r="A123" s="13" t="s">
        <v>20</v>
      </c>
      <c r="B123" s="14" t="s">
        <v>130</v>
      </c>
      <c r="C123" s="40">
        <v>36619</v>
      </c>
      <c r="D123" s="45">
        <v>135</v>
      </c>
      <c r="E123" s="45">
        <v>53</v>
      </c>
    </row>
    <row r="124" spans="1:5" x14ac:dyDescent="0.2">
      <c r="A124" s="13" t="s">
        <v>23</v>
      </c>
      <c r="B124" s="14" t="s">
        <v>124</v>
      </c>
      <c r="C124" s="40">
        <v>36461</v>
      </c>
      <c r="D124" s="42">
        <v>399</v>
      </c>
      <c r="E124" s="42">
        <v>46</v>
      </c>
    </row>
    <row r="125" spans="1:5" x14ac:dyDescent="0.2">
      <c r="A125" s="14"/>
      <c r="B125" s="14" t="s">
        <v>125</v>
      </c>
      <c r="C125" s="40">
        <v>36450</v>
      </c>
      <c r="D125" s="42">
        <v>360</v>
      </c>
      <c r="E125" s="42">
        <v>34</v>
      </c>
    </row>
    <row r="126" spans="1:5" x14ac:dyDescent="0.2">
      <c r="A126" s="13" t="s">
        <v>25</v>
      </c>
      <c r="B126" s="14" t="s">
        <v>120</v>
      </c>
      <c r="C126" s="40">
        <v>36144</v>
      </c>
      <c r="D126" s="41">
        <v>40.35</v>
      </c>
      <c r="E126" s="42">
        <v>44</v>
      </c>
    </row>
    <row r="127" spans="1:5" x14ac:dyDescent="0.2">
      <c r="A127" s="14"/>
      <c r="B127" s="14" t="s">
        <v>131</v>
      </c>
      <c r="C127" s="40">
        <v>36507</v>
      </c>
      <c r="D127" s="41">
        <v>39.72</v>
      </c>
      <c r="E127" s="42">
        <v>43</v>
      </c>
    </row>
    <row r="128" spans="1:5" x14ac:dyDescent="0.2">
      <c r="A128" s="13" t="s">
        <v>26</v>
      </c>
      <c r="B128" s="14" t="s">
        <v>131</v>
      </c>
      <c r="C128" s="40">
        <v>36507</v>
      </c>
      <c r="D128" s="41">
        <v>9.44</v>
      </c>
      <c r="E128" s="42">
        <v>54</v>
      </c>
    </row>
    <row r="129" spans="1:6" x14ac:dyDescent="0.2">
      <c r="B129" s="14" t="s">
        <v>130</v>
      </c>
      <c r="C129" s="40">
        <v>36619</v>
      </c>
      <c r="D129" s="41">
        <v>10.52</v>
      </c>
      <c r="E129" s="42">
        <v>66</v>
      </c>
    </row>
    <row r="130" spans="1:6" x14ac:dyDescent="0.2">
      <c r="A130" s="14"/>
      <c r="B130" s="14" t="s">
        <v>122</v>
      </c>
      <c r="C130" s="40">
        <v>37139</v>
      </c>
      <c r="D130" s="41">
        <v>6.66</v>
      </c>
      <c r="E130" s="42">
        <v>28</v>
      </c>
    </row>
    <row r="131" spans="1:6" x14ac:dyDescent="0.2">
      <c r="A131" s="14"/>
      <c r="B131" s="14"/>
      <c r="C131" s="40"/>
      <c r="D131" s="41"/>
      <c r="E131" s="42"/>
    </row>
    <row r="132" spans="1:6" s="35" customFormat="1" ht="15.75" x14ac:dyDescent="0.25">
      <c r="A132" s="7" t="s">
        <v>360</v>
      </c>
      <c r="B132" s="8"/>
      <c r="C132" s="8"/>
      <c r="D132" s="10">
        <f>SUM(E134,E136,E137,E138,E140,E141,E146,E147,E142,E148,E149,E151,E153,E155)</f>
        <v>570</v>
      </c>
      <c r="E132" s="34" t="s">
        <v>3</v>
      </c>
      <c r="F132" s="8"/>
    </row>
    <row r="134" spans="1:6" x14ac:dyDescent="0.2">
      <c r="A134" s="13" t="s">
        <v>4</v>
      </c>
      <c r="B134" s="14" t="s">
        <v>95</v>
      </c>
      <c r="C134" s="40">
        <v>36549</v>
      </c>
      <c r="D134" s="41">
        <v>9.26</v>
      </c>
      <c r="E134" s="42">
        <v>37</v>
      </c>
    </row>
    <row r="135" spans="1:6" x14ac:dyDescent="0.2">
      <c r="B135" s="44" t="s">
        <v>96</v>
      </c>
      <c r="C135" s="40">
        <v>36060</v>
      </c>
      <c r="D135" s="41">
        <v>9.34</v>
      </c>
      <c r="E135" s="43">
        <v>35</v>
      </c>
    </row>
    <row r="136" spans="1:6" x14ac:dyDescent="0.2">
      <c r="A136" s="14"/>
      <c r="B136" s="14" t="s">
        <v>97</v>
      </c>
      <c r="C136" s="40">
        <v>37161</v>
      </c>
      <c r="D136" s="41">
        <v>9.23</v>
      </c>
      <c r="E136" s="43">
        <v>37</v>
      </c>
    </row>
    <row r="137" spans="1:6" x14ac:dyDescent="0.2">
      <c r="A137" s="13" t="s">
        <v>8</v>
      </c>
      <c r="B137" s="14" t="s">
        <v>96</v>
      </c>
      <c r="C137" s="40">
        <v>36060</v>
      </c>
      <c r="D137" s="41">
        <v>53.42</v>
      </c>
      <c r="E137" s="42">
        <v>39</v>
      </c>
    </row>
    <row r="138" spans="1:6" x14ac:dyDescent="0.2">
      <c r="B138" s="14" t="s">
        <v>98</v>
      </c>
      <c r="C138" s="40">
        <v>37160</v>
      </c>
      <c r="D138" s="41">
        <v>54.06</v>
      </c>
      <c r="E138" s="43">
        <v>36</v>
      </c>
    </row>
    <row r="139" spans="1:6" x14ac:dyDescent="0.2">
      <c r="A139" s="14"/>
      <c r="B139" s="14" t="s">
        <v>99</v>
      </c>
      <c r="C139" s="40">
        <v>37344</v>
      </c>
      <c r="D139" s="41">
        <v>57.3</v>
      </c>
      <c r="E139" s="43">
        <v>26</v>
      </c>
    </row>
    <row r="140" spans="1:6" x14ac:dyDescent="0.2">
      <c r="A140" s="13" t="s">
        <v>89</v>
      </c>
      <c r="B140" s="14" t="s">
        <v>100</v>
      </c>
      <c r="C140" s="40">
        <v>36637</v>
      </c>
      <c r="D140" s="21">
        <v>0.12223379629629628</v>
      </c>
      <c r="E140" s="45">
        <v>46</v>
      </c>
    </row>
    <row r="141" spans="1:6" x14ac:dyDescent="0.2">
      <c r="A141" s="14"/>
      <c r="B141" s="14" t="s">
        <v>101</v>
      </c>
      <c r="C141" s="40">
        <v>36054</v>
      </c>
      <c r="D141" s="21">
        <v>0.13340277777777779</v>
      </c>
      <c r="E141" s="45">
        <v>32</v>
      </c>
    </row>
    <row r="142" spans="1:6" x14ac:dyDescent="0.2">
      <c r="A142" s="13" t="s">
        <v>15</v>
      </c>
      <c r="B142" s="14" t="s">
        <v>96</v>
      </c>
      <c r="C142" s="40">
        <v>36060</v>
      </c>
      <c r="D142" s="25">
        <v>35.369999999999997</v>
      </c>
      <c r="E142" s="26">
        <v>49</v>
      </c>
    </row>
    <row r="143" spans="1:6" x14ac:dyDescent="0.2">
      <c r="B143" s="14" t="s">
        <v>95</v>
      </c>
      <c r="C143" s="40">
        <v>36549</v>
      </c>
      <c r="D143" s="25"/>
      <c r="E143" s="28"/>
    </row>
    <row r="144" spans="1:6" x14ac:dyDescent="0.2">
      <c r="B144" s="14" t="s">
        <v>97</v>
      </c>
      <c r="C144" s="40">
        <v>37161</v>
      </c>
      <c r="D144" s="25"/>
      <c r="E144" s="28"/>
    </row>
    <row r="145" spans="1:6" x14ac:dyDescent="0.2">
      <c r="B145" s="14" t="s">
        <v>99</v>
      </c>
      <c r="C145" s="40">
        <v>37344</v>
      </c>
      <c r="D145" s="25"/>
      <c r="E145" s="28"/>
    </row>
    <row r="146" spans="1:6" x14ac:dyDescent="0.2">
      <c r="A146" s="13" t="s">
        <v>20</v>
      </c>
      <c r="B146" s="14" t="s">
        <v>95</v>
      </c>
      <c r="C146" s="40">
        <v>36549</v>
      </c>
      <c r="D146" s="42">
        <v>120</v>
      </c>
      <c r="E146" s="42">
        <v>35</v>
      </c>
    </row>
    <row r="147" spans="1:6" x14ac:dyDescent="0.2">
      <c r="B147" s="14" t="s">
        <v>98</v>
      </c>
      <c r="C147" s="40">
        <v>37160</v>
      </c>
      <c r="D147" s="42">
        <v>130</v>
      </c>
      <c r="E147" s="42">
        <v>47</v>
      </c>
    </row>
    <row r="148" spans="1:6" x14ac:dyDescent="0.2">
      <c r="A148" s="13" t="s">
        <v>23</v>
      </c>
      <c r="B148" s="14" t="s">
        <v>97</v>
      </c>
      <c r="C148" s="40">
        <v>37161</v>
      </c>
      <c r="D148" s="42">
        <v>384</v>
      </c>
      <c r="E148" s="42">
        <v>41</v>
      </c>
    </row>
    <row r="149" spans="1:6" x14ac:dyDescent="0.2">
      <c r="A149" s="14"/>
      <c r="B149" s="14" t="s">
        <v>99</v>
      </c>
      <c r="C149" s="40">
        <v>37344</v>
      </c>
      <c r="D149" s="42">
        <v>363</v>
      </c>
      <c r="E149" s="42">
        <v>34</v>
      </c>
    </row>
    <row r="150" spans="1:6" x14ac:dyDescent="0.2">
      <c r="A150" s="14"/>
      <c r="B150" s="14" t="s">
        <v>102</v>
      </c>
      <c r="C150" s="40">
        <v>37420</v>
      </c>
      <c r="D150" s="42">
        <v>322</v>
      </c>
      <c r="E150" s="42">
        <v>23</v>
      </c>
    </row>
    <row r="151" spans="1:6" x14ac:dyDescent="0.2">
      <c r="A151" s="13" t="s">
        <v>25</v>
      </c>
      <c r="B151" s="14" t="s">
        <v>103</v>
      </c>
      <c r="C151" s="40">
        <v>36276</v>
      </c>
      <c r="D151" s="41">
        <v>56.39</v>
      </c>
      <c r="E151" s="42">
        <v>69</v>
      </c>
    </row>
    <row r="152" spans="1:6" x14ac:dyDescent="0.2">
      <c r="B152" s="14" t="s">
        <v>104</v>
      </c>
      <c r="C152" s="40">
        <v>36269</v>
      </c>
      <c r="D152" s="41">
        <v>34.11</v>
      </c>
      <c r="E152" s="42">
        <v>35</v>
      </c>
    </row>
    <row r="153" spans="1:6" x14ac:dyDescent="0.2">
      <c r="A153" s="13" t="s">
        <v>26</v>
      </c>
      <c r="B153" s="14" t="s">
        <v>103</v>
      </c>
      <c r="C153" s="40">
        <v>36276</v>
      </c>
      <c r="D153" s="41">
        <v>8.2100000000000009</v>
      </c>
      <c r="E153" s="42">
        <v>42</v>
      </c>
    </row>
    <row r="154" spans="1:6" x14ac:dyDescent="0.2">
      <c r="B154" s="14" t="s">
        <v>104</v>
      </c>
      <c r="C154" s="40">
        <v>36269</v>
      </c>
      <c r="D154" s="41">
        <v>6.02</v>
      </c>
      <c r="E154" s="42">
        <v>23</v>
      </c>
    </row>
    <row r="155" spans="1:6" x14ac:dyDescent="0.2">
      <c r="B155" s="14" t="s">
        <v>101</v>
      </c>
      <c r="C155" s="40">
        <v>36054</v>
      </c>
      <c r="D155" s="41">
        <v>6.49</v>
      </c>
      <c r="E155" s="42">
        <v>26</v>
      </c>
    </row>
    <row r="156" spans="1:6" x14ac:dyDescent="0.2">
      <c r="B156" s="14"/>
      <c r="C156" s="40"/>
      <c r="D156" s="41"/>
      <c r="E156" s="42"/>
    </row>
    <row r="157" spans="1:6" s="1" customFormat="1" ht="15.75" x14ac:dyDescent="0.25">
      <c r="A157" s="7" t="s">
        <v>152</v>
      </c>
      <c r="B157" s="8"/>
      <c r="C157" s="8"/>
      <c r="D157" s="10">
        <f>SUM(E159:E172)-35</f>
        <v>460</v>
      </c>
      <c r="E157" s="34" t="s">
        <v>3</v>
      </c>
      <c r="F157" s="8"/>
    </row>
    <row r="159" spans="1:6" s="1" customFormat="1" x14ac:dyDescent="0.2">
      <c r="A159" s="22" t="s">
        <v>4</v>
      </c>
      <c r="B159" s="14" t="s">
        <v>153</v>
      </c>
      <c r="C159" s="40">
        <v>36761</v>
      </c>
      <c r="D159" s="41">
        <v>8.8000000000000007</v>
      </c>
      <c r="E159" s="43">
        <v>50</v>
      </c>
    </row>
    <row r="160" spans="1:6" s="1" customFormat="1" x14ac:dyDescent="0.2">
      <c r="B160" s="14" t="s">
        <v>154</v>
      </c>
      <c r="C160" s="40">
        <v>36651</v>
      </c>
      <c r="D160" s="41">
        <v>9.27</v>
      </c>
      <c r="E160" s="43">
        <v>37</v>
      </c>
    </row>
    <row r="161" spans="1:6" s="1" customFormat="1" x14ac:dyDescent="0.2">
      <c r="A161" s="22"/>
      <c r="B161" s="14" t="s">
        <v>155</v>
      </c>
      <c r="C161" s="40">
        <v>36421</v>
      </c>
      <c r="D161" s="41">
        <v>9.3699999999999992</v>
      </c>
      <c r="E161" s="43">
        <v>35</v>
      </c>
    </row>
    <row r="162" spans="1:6" s="1" customFormat="1" x14ac:dyDescent="0.2">
      <c r="A162" s="22" t="s">
        <v>8</v>
      </c>
      <c r="B162" s="14" t="s">
        <v>154</v>
      </c>
      <c r="C162" s="40">
        <v>36651</v>
      </c>
      <c r="D162" s="41">
        <v>51.62</v>
      </c>
      <c r="E162" s="43">
        <v>46</v>
      </c>
    </row>
    <row r="163" spans="1:6" s="1" customFormat="1" x14ac:dyDescent="0.2">
      <c r="A163" s="22" t="s">
        <v>89</v>
      </c>
      <c r="B163" s="14" t="s">
        <v>155</v>
      </c>
      <c r="C163" s="40">
        <v>36421</v>
      </c>
      <c r="D163" s="21">
        <v>0.11532407407407408</v>
      </c>
      <c r="E163" s="45">
        <v>55</v>
      </c>
    </row>
    <row r="164" spans="1:6" s="1" customFormat="1" x14ac:dyDescent="0.2">
      <c r="A164" s="22" t="s">
        <v>15</v>
      </c>
      <c r="B164" s="14" t="s">
        <v>153</v>
      </c>
      <c r="C164" s="40">
        <v>36761</v>
      </c>
      <c r="D164" s="25">
        <v>35.01</v>
      </c>
      <c r="E164" s="14">
        <v>51</v>
      </c>
    </row>
    <row r="165" spans="1:6" s="1" customFormat="1" x14ac:dyDescent="0.2">
      <c r="A165" s="22"/>
      <c r="B165" s="14" t="s">
        <v>154</v>
      </c>
      <c r="C165" s="40">
        <v>36651</v>
      </c>
      <c r="D165" s="25"/>
      <c r="E165" s="14"/>
    </row>
    <row r="166" spans="1:6" s="1" customFormat="1" x14ac:dyDescent="0.2">
      <c r="A166" s="22"/>
      <c r="B166" s="14" t="s">
        <v>155</v>
      </c>
      <c r="C166" s="40">
        <v>36421</v>
      </c>
      <c r="D166" s="25"/>
      <c r="E166" s="14"/>
    </row>
    <row r="167" spans="1:6" s="1" customFormat="1" x14ac:dyDescent="0.2">
      <c r="B167" s="14" t="s">
        <v>156</v>
      </c>
      <c r="C167" s="40">
        <v>36768</v>
      </c>
      <c r="D167" s="25"/>
      <c r="E167" s="14"/>
    </row>
    <row r="168" spans="1:6" s="1" customFormat="1" x14ac:dyDescent="0.2">
      <c r="A168" s="22" t="s">
        <v>20</v>
      </c>
      <c r="B168" s="14" t="s">
        <v>156</v>
      </c>
      <c r="C168" s="40">
        <v>36768</v>
      </c>
      <c r="D168" s="43">
        <v>130</v>
      </c>
      <c r="E168" s="43">
        <v>47</v>
      </c>
    </row>
    <row r="169" spans="1:6" s="1" customFormat="1" x14ac:dyDescent="0.2">
      <c r="A169" s="22"/>
      <c r="B169" s="14" t="s">
        <v>157</v>
      </c>
      <c r="C169" s="40">
        <v>36757</v>
      </c>
      <c r="D169" s="43">
        <v>135</v>
      </c>
      <c r="E169" s="43">
        <v>53</v>
      </c>
    </row>
    <row r="170" spans="1:6" s="1" customFormat="1" x14ac:dyDescent="0.2">
      <c r="A170" s="22" t="s">
        <v>23</v>
      </c>
      <c r="B170" s="14" t="s">
        <v>153</v>
      </c>
      <c r="C170" s="40">
        <v>36761</v>
      </c>
      <c r="D170" s="42">
        <v>361</v>
      </c>
      <c r="E170" s="43">
        <v>34</v>
      </c>
    </row>
    <row r="171" spans="1:6" s="1" customFormat="1" x14ac:dyDescent="0.2">
      <c r="B171" s="14" t="s">
        <v>157</v>
      </c>
      <c r="C171" s="40">
        <v>36757</v>
      </c>
      <c r="D171" s="42">
        <v>394</v>
      </c>
      <c r="E171" s="43">
        <v>44</v>
      </c>
    </row>
    <row r="172" spans="1:6" s="1" customFormat="1" x14ac:dyDescent="0.2">
      <c r="A172" s="22" t="s">
        <v>25</v>
      </c>
      <c r="B172" s="14" t="s">
        <v>156</v>
      </c>
      <c r="C172" s="40">
        <v>36768</v>
      </c>
      <c r="D172" s="43">
        <v>39.31</v>
      </c>
      <c r="E172" s="43">
        <v>43</v>
      </c>
    </row>
    <row r="173" spans="1:6" s="1" customFormat="1" x14ac:dyDescent="0.2">
      <c r="A173" s="13"/>
      <c r="B173" s="14"/>
      <c r="C173" s="40"/>
      <c r="D173" s="43"/>
      <c r="E173" s="43"/>
    </row>
    <row r="174" spans="1:6" s="1" customFormat="1" x14ac:dyDescent="0.2">
      <c r="A174" s="22"/>
      <c r="B174" s="14"/>
      <c r="C174" s="40"/>
      <c r="D174" s="43"/>
      <c r="E174" s="43"/>
    </row>
    <row r="175" spans="1:6" s="1" customFormat="1" x14ac:dyDescent="0.2">
      <c r="A175" s="22"/>
      <c r="B175" s="14"/>
      <c r="C175" s="14"/>
      <c r="D175" s="14"/>
      <c r="E175" s="43"/>
      <c r="F175" s="43"/>
    </row>
    <row r="176" spans="1:6" s="1" customFormat="1" x14ac:dyDescent="0.2">
      <c r="A176" s="14"/>
      <c r="B176" s="14"/>
      <c r="C176" s="1" t="s">
        <v>82</v>
      </c>
      <c r="D176" s="43"/>
      <c r="E176" s="43"/>
      <c r="F176" s="14"/>
    </row>
  </sheetData>
  <mergeCells count="4">
    <mergeCell ref="A1:F1"/>
    <mergeCell ref="A4:F4"/>
    <mergeCell ref="A5:F5"/>
    <mergeCell ref="A6:F6"/>
  </mergeCell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abSelected="1" workbookViewId="0">
      <selection activeCell="A6" sqref="A6:F6"/>
    </sheetView>
  </sheetViews>
  <sheetFormatPr defaultRowHeight="12.75" x14ac:dyDescent="0.2"/>
  <cols>
    <col min="1" max="1" width="9.140625" style="18"/>
    <col min="2" max="2" width="21.5703125" style="1" customWidth="1"/>
    <col min="3" max="3" width="15.140625" style="64" customWidth="1"/>
    <col min="4" max="4" width="21.140625" style="1" customWidth="1"/>
    <col min="5" max="5" width="8.7109375" style="43" customWidth="1"/>
    <col min="6" max="6" width="9.140625" style="43"/>
    <col min="7" max="7" width="9.140625" style="57"/>
    <col min="8" max="8" width="9.140625" style="74"/>
    <col min="9" max="16384" width="9.140625" style="75"/>
  </cols>
  <sheetData>
    <row r="1" spans="1:6" ht="15.75" x14ac:dyDescent="0.25">
      <c r="A1" s="96" t="s">
        <v>0</v>
      </c>
      <c r="B1" s="96"/>
      <c r="C1" s="96"/>
      <c r="D1" s="96"/>
      <c r="E1" s="96"/>
      <c r="F1" s="96"/>
    </row>
    <row r="2" spans="1:6" ht="11.25" customHeight="1" x14ac:dyDescent="0.25">
      <c r="A2" s="58"/>
      <c r="B2" s="58"/>
      <c r="C2" s="58"/>
      <c r="D2" s="58"/>
      <c r="E2" s="59"/>
      <c r="F2" s="59"/>
    </row>
    <row r="4" spans="1:6" ht="18" x14ac:dyDescent="0.25">
      <c r="A4" s="97" t="s">
        <v>1</v>
      </c>
      <c r="B4" s="97"/>
      <c r="C4" s="97"/>
      <c r="D4" s="97"/>
      <c r="E4" s="97"/>
      <c r="F4" s="97"/>
    </row>
    <row r="5" spans="1:6" ht="15.75" x14ac:dyDescent="0.25">
      <c r="A5" s="98" t="s">
        <v>355</v>
      </c>
      <c r="B5" s="98"/>
      <c r="C5" s="98"/>
      <c r="D5" s="98"/>
      <c r="E5" s="98"/>
      <c r="F5" s="98"/>
    </row>
    <row r="6" spans="1:6" x14ac:dyDescent="0.2">
      <c r="A6" s="99"/>
      <c r="B6" s="99"/>
      <c r="C6" s="99"/>
      <c r="D6" s="99"/>
      <c r="E6" s="99"/>
      <c r="F6" s="99"/>
    </row>
    <row r="7" spans="1:6" x14ac:dyDescent="0.2">
      <c r="A7" s="60" t="s">
        <v>4</v>
      </c>
      <c r="B7" s="60" t="s">
        <v>159</v>
      </c>
      <c r="C7" s="61"/>
      <c r="D7" s="60"/>
      <c r="E7" s="62" t="s">
        <v>160</v>
      </c>
      <c r="F7" s="62"/>
    </row>
    <row r="8" spans="1:6" x14ac:dyDescent="0.2">
      <c r="A8" s="42" t="s">
        <v>161</v>
      </c>
      <c r="B8" s="14" t="s">
        <v>28</v>
      </c>
      <c r="C8" s="40">
        <v>36251</v>
      </c>
      <c r="D8" s="1" t="s">
        <v>162</v>
      </c>
      <c r="E8" s="41">
        <v>7.76</v>
      </c>
      <c r="F8" s="43">
        <v>61</v>
      </c>
    </row>
    <row r="9" spans="1:6" x14ac:dyDescent="0.2">
      <c r="A9" s="42" t="s">
        <v>163</v>
      </c>
      <c r="B9" s="14" t="s">
        <v>5</v>
      </c>
      <c r="C9" s="40">
        <v>36159</v>
      </c>
      <c r="D9" s="1" t="s">
        <v>164</v>
      </c>
      <c r="E9" s="41">
        <v>7.89</v>
      </c>
      <c r="F9" s="43">
        <v>58</v>
      </c>
    </row>
    <row r="10" spans="1:6" x14ac:dyDescent="0.2">
      <c r="A10" s="42" t="s">
        <v>165</v>
      </c>
      <c r="B10" s="14" t="s">
        <v>166</v>
      </c>
      <c r="C10" s="40">
        <v>36068</v>
      </c>
      <c r="D10" s="14" t="s">
        <v>167</v>
      </c>
      <c r="E10" s="41">
        <v>7.99</v>
      </c>
      <c r="F10" s="43">
        <v>55</v>
      </c>
    </row>
    <row r="11" spans="1:6" x14ac:dyDescent="0.2">
      <c r="A11" s="42" t="s">
        <v>168</v>
      </c>
      <c r="B11" s="14" t="s">
        <v>57</v>
      </c>
      <c r="C11" s="40">
        <v>36245</v>
      </c>
      <c r="D11" s="1" t="s">
        <v>169</v>
      </c>
      <c r="E11" s="41">
        <v>8.49</v>
      </c>
      <c r="F11" s="43">
        <v>43</v>
      </c>
    </row>
    <row r="12" spans="1:6" x14ac:dyDescent="0.2">
      <c r="A12" s="42"/>
      <c r="C12" s="40"/>
      <c r="E12" s="63"/>
    </row>
    <row r="13" spans="1:6" x14ac:dyDescent="0.2">
      <c r="A13" s="60" t="s">
        <v>4</v>
      </c>
      <c r="B13" s="60" t="s">
        <v>170</v>
      </c>
      <c r="C13" s="61"/>
      <c r="D13" s="60"/>
      <c r="E13" s="62" t="s">
        <v>160</v>
      </c>
      <c r="F13" s="62"/>
    </row>
    <row r="14" spans="1:6" x14ac:dyDescent="0.2">
      <c r="A14" s="42" t="s">
        <v>161</v>
      </c>
      <c r="B14" s="14" t="s">
        <v>171</v>
      </c>
      <c r="C14" s="40">
        <v>36210</v>
      </c>
      <c r="D14" s="14" t="s">
        <v>172</v>
      </c>
      <c r="E14" s="41">
        <v>7.77</v>
      </c>
      <c r="F14" s="43">
        <v>61</v>
      </c>
    </row>
    <row r="15" spans="1:6" x14ac:dyDescent="0.2">
      <c r="A15" s="42" t="s">
        <v>163</v>
      </c>
      <c r="B15" s="14" t="s">
        <v>29</v>
      </c>
      <c r="C15" s="40">
        <v>36628</v>
      </c>
      <c r="D15" s="1" t="s">
        <v>162</v>
      </c>
      <c r="E15" s="41">
        <v>8.17</v>
      </c>
      <c r="F15" s="43">
        <v>50</v>
      </c>
    </row>
    <row r="16" spans="1:6" x14ac:dyDescent="0.2">
      <c r="A16" s="42" t="s">
        <v>165</v>
      </c>
      <c r="B16" s="14" t="s">
        <v>6</v>
      </c>
      <c r="C16" s="40">
        <v>36424</v>
      </c>
      <c r="D16" s="1" t="s">
        <v>164</v>
      </c>
      <c r="E16" s="41">
        <v>8.3000000000000007</v>
      </c>
      <c r="F16" s="43">
        <v>47</v>
      </c>
    </row>
    <row r="17" spans="1:6" x14ac:dyDescent="0.2">
      <c r="A17" s="42" t="s">
        <v>168</v>
      </c>
      <c r="B17" s="14" t="s">
        <v>69</v>
      </c>
      <c r="C17" s="40">
        <v>36452</v>
      </c>
      <c r="D17" s="1" t="s">
        <v>173</v>
      </c>
      <c r="E17" s="41">
        <v>8.9700000000000006</v>
      </c>
      <c r="F17" s="43">
        <v>34</v>
      </c>
    </row>
    <row r="18" spans="1:6" x14ac:dyDescent="0.2">
      <c r="A18" s="42"/>
      <c r="C18" s="40"/>
      <c r="E18" s="63"/>
    </row>
    <row r="19" spans="1:6" x14ac:dyDescent="0.2">
      <c r="A19" s="60" t="s">
        <v>4</v>
      </c>
      <c r="B19" s="60" t="s">
        <v>174</v>
      </c>
      <c r="C19" s="61"/>
      <c r="D19" s="60"/>
      <c r="E19" s="62" t="s">
        <v>160</v>
      </c>
      <c r="F19" s="62"/>
    </row>
    <row r="20" spans="1:6" x14ac:dyDescent="0.2">
      <c r="A20" s="42" t="s">
        <v>161</v>
      </c>
      <c r="B20" s="14" t="s">
        <v>175</v>
      </c>
      <c r="C20" s="40">
        <v>36407</v>
      </c>
      <c r="D20" s="14" t="s">
        <v>176</v>
      </c>
      <c r="E20" s="41">
        <v>7.77</v>
      </c>
      <c r="F20" s="43">
        <v>61</v>
      </c>
    </row>
    <row r="21" spans="1:6" x14ac:dyDescent="0.2">
      <c r="A21" s="42" t="s">
        <v>163</v>
      </c>
      <c r="B21" s="14" t="s">
        <v>177</v>
      </c>
      <c r="C21" s="40">
        <v>36348</v>
      </c>
      <c r="D21" s="14" t="s">
        <v>178</v>
      </c>
      <c r="E21" s="41">
        <v>8.0399999999999991</v>
      </c>
      <c r="F21" s="43">
        <v>52</v>
      </c>
    </row>
    <row r="22" spans="1:6" x14ac:dyDescent="0.2">
      <c r="A22" s="42" t="s">
        <v>165</v>
      </c>
      <c r="B22" s="14" t="s">
        <v>30</v>
      </c>
      <c r="C22" s="40">
        <v>36217</v>
      </c>
      <c r="D22" s="1" t="s">
        <v>162</v>
      </c>
      <c r="E22" s="41">
        <v>8.33</v>
      </c>
      <c r="F22" s="43">
        <v>45</v>
      </c>
    </row>
    <row r="23" spans="1:6" x14ac:dyDescent="0.2">
      <c r="A23" s="42" t="s">
        <v>168</v>
      </c>
      <c r="B23" s="14" t="s">
        <v>70</v>
      </c>
      <c r="C23" s="40">
        <v>36174</v>
      </c>
      <c r="D23" s="1" t="s">
        <v>173</v>
      </c>
      <c r="E23" s="41">
        <v>8.5299999999999994</v>
      </c>
      <c r="F23" s="43">
        <v>41</v>
      </c>
    </row>
    <row r="24" spans="1:6" x14ac:dyDescent="0.2">
      <c r="A24" s="42"/>
      <c r="C24" s="40"/>
      <c r="E24" s="63"/>
    </row>
    <row r="25" spans="1:6" x14ac:dyDescent="0.2">
      <c r="A25" s="60" t="s">
        <v>4</v>
      </c>
      <c r="B25" s="60" t="s">
        <v>179</v>
      </c>
      <c r="C25" s="61"/>
      <c r="D25" s="60"/>
      <c r="E25" s="62" t="s">
        <v>160</v>
      </c>
      <c r="F25" s="62"/>
    </row>
    <row r="26" spans="1:6" x14ac:dyDescent="0.2">
      <c r="A26" s="42" t="s">
        <v>161</v>
      </c>
      <c r="B26" s="14" t="s">
        <v>180</v>
      </c>
      <c r="C26" s="40">
        <v>36442</v>
      </c>
      <c r="D26" s="14" t="s">
        <v>181</v>
      </c>
      <c r="E26" s="41">
        <v>8.17</v>
      </c>
      <c r="F26" s="43">
        <v>50</v>
      </c>
    </row>
    <row r="27" spans="1:6" x14ac:dyDescent="0.2">
      <c r="A27" s="42" t="s">
        <v>163</v>
      </c>
      <c r="B27" s="14" t="s">
        <v>58</v>
      </c>
      <c r="C27" s="40">
        <v>36151</v>
      </c>
      <c r="D27" s="1" t="s">
        <v>169</v>
      </c>
      <c r="E27" s="41">
        <v>8.59</v>
      </c>
      <c r="F27" s="43">
        <v>41</v>
      </c>
    </row>
    <row r="28" spans="1:6" x14ac:dyDescent="0.2">
      <c r="A28" s="42" t="s">
        <v>165</v>
      </c>
      <c r="B28" s="14" t="s">
        <v>71</v>
      </c>
      <c r="C28" s="40">
        <v>36120</v>
      </c>
      <c r="D28" s="1" t="s">
        <v>173</v>
      </c>
      <c r="E28" s="41">
        <v>9.43</v>
      </c>
      <c r="F28" s="43">
        <v>27</v>
      </c>
    </row>
    <row r="29" spans="1:6" x14ac:dyDescent="0.2">
      <c r="A29" s="42"/>
      <c r="E29" s="63"/>
    </row>
    <row r="30" spans="1:6" x14ac:dyDescent="0.2">
      <c r="A30" s="60" t="s">
        <v>4</v>
      </c>
      <c r="B30" s="60" t="s">
        <v>182</v>
      </c>
      <c r="C30" s="61"/>
      <c r="D30" s="60"/>
      <c r="E30" s="62" t="s">
        <v>160</v>
      </c>
      <c r="F30" s="62"/>
    </row>
    <row r="31" spans="1:6" x14ac:dyDescent="0.2">
      <c r="A31" s="42" t="s">
        <v>161</v>
      </c>
      <c r="B31" s="14" t="s">
        <v>183</v>
      </c>
      <c r="C31" s="40">
        <v>36243</v>
      </c>
      <c r="D31" s="14" t="s">
        <v>184</v>
      </c>
      <c r="E31" s="41">
        <v>8.08</v>
      </c>
      <c r="F31" s="43">
        <v>52</v>
      </c>
    </row>
    <row r="32" spans="1:6" x14ac:dyDescent="0.2">
      <c r="A32" s="42" t="s">
        <v>163</v>
      </c>
      <c r="B32" s="14" t="s">
        <v>185</v>
      </c>
      <c r="C32" s="40">
        <v>36530</v>
      </c>
      <c r="D32" s="14" t="s">
        <v>184</v>
      </c>
      <c r="E32" s="41">
        <v>8.1999999999999993</v>
      </c>
      <c r="F32" s="43">
        <v>50</v>
      </c>
    </row>
    <row r="33" spans="1:6" x14ac:dyDescent="0.2">
      <c r="A33" s="42" t="s">
        <v>165</v>
      </c>
      <c r="B33" s="14" t="s">
        <v>59</v>
      </c>
      <c r="C33" s="40">
        <v>36174</v>
      </c>
      <c r="D33" s="1" t="s">
        <v>169</v>
      </c>
      <c r="E33" s="41">
        <v>9</v>
      </c>
      <c r="F33" s="43">
        <v>34</v>
      </c>
    </row>
    <row r="34" spans="1:6" x14ac:dyDescent="0.2">
      <c r="A34" s="42"/>
      <c r="C34" s="40"/>
      <c r="E34" s="63"/>
    </row>
    <row r="35" spans="1:6" x14ac:dyDescent="0.2">
      <c r="A35" s="60" t="s">
        <v>4</v>
      </c>
      <c r="B35" s="60" t="s">
        <v>186</v>
      </c>
      <c r="C35" s="61"/>
      <c r="D35" s="60"/>
      <c r="E35" s="62" t="s">
        <v>160</v>
      </c>
      <c r="F35" s="62"/>
    </row>
    <row r="36" spans="1:6" x14ac:dyDescent="0.2">
      <c r="A36" s="42" t="s">
        <v>161</v>
      </c>
      <c r="B36" s="14" t="s">
        <v>47</v>
      </c>
      <c r="C36" s="40">
        <v>36624</v>
      </c>
      <c r="D36" s="14" t="s">
        <v>187</v>
      </c>
      <c r="E36" s="41">
        <v>8.01</v>
      </c>
      <c r="F36" s="43">
        <v>52</v>
      </c>
    </row>
    <row r="37" spans="1:6" x14ac:dyDescent="0.2">
      <c r="A37" s="42" t="s">
        <v>163</v>
      </c>
      <c r="B37" s="14" t="s">
        <v>7</v>
      </c>
      <c r="C37" s="40">
        <v>36217</v>
      </c>
      <c r="D37" s="14" t="s">
        <v>164</v>
      </c>
      <c r="E37" s="43">
        <v>8.32</v>
      </c>
      <c r="F37" s="43">
        <v>45</v>
      </c>
    </row>
    <row r="38" spans="1:6" x14ac:dyDescent="0.2">
      <c r="A38" s="42" t="s">
        <v>165</v>
      </c>
      <c r="B38" s="14" t="s">
        <v>188</v>
      </c>
      <c r="C38" s="40">
        <v>36193</v>
      </c>
      <c r="D38" s="14" t="s">
        <v>189</v>
      </c>
      <c r="E38" s="41">
        <v>8.3800000000000008</v>
      </c>
      <c r="F38" s="43">
        <v>45</v>
      </c>
    </row>
    <row r="39" spans="1:6" x14ac:dyDescent="0.2">
      <c r="A39" s="42" t="s">
        <v>168</v>
      </c>
      <c r="B39" s="14" t="s">
        <v>46</v>
      </c>
      <c r="C39" s="40">
        <v>36781</v>
      </c>
      <c r="D39" s="14" t="s">
        <v>187</v>
      </c>
      <c r="E39" s="41">
        <v>8.86</v>
      </c>
      <c r="F39" s="43">
        <v>35</v>
      </c>
    </row>
    <row r="40" spans="1:6" x14ac:dyDescent="0.2">
      <c r="A40" s="42"/>
      <c r="C40" s="40"/>
      <c r="E40" s="63"/>
    </row>
    <row r="41" spans="1:6" x14ac:dyDescent="0.2">
      <c r="A41" s="60" t="s">
        <v>4</v>
      </c>
      <c r="B41" s="60" t="s">
        <v>190</v>
      </c>
      <c r="C41" s="61"/>
      <c r="D41" s="60"/>
      <c r="E41" s="62" t="s">
        <v>160</v>
      </c>
      <c r="F41" s="62"/>
    </row>
    <row r="42" spans="1:6" x14ac:dyDescent="0.2">
      <c r="A42" s="42" t="s">
        <v>161</v>
      </c>
      <c r="B42" s="14" t="s">
        <v>171</v>
      </c>
      <c r="C42" s="40">
        <v>36210</v>
      </c>
      <c r="D42" s="14" t="s">
        <v>172</v>
      </c>
      <c r="E42" s="41">
        <v>7.64</v>
      </c>
      <c r="F42" s="43">
        <v>64</v>
      </c>
    </row>
    <row r="43" spans="1:6" x14ac:dyDescent="0.2">
      <c r="A43" s="42" t="s">
        <v>163</v>
      </c>
      <c r="B43" s="14" t="s">
        <v>175</v>
      </c>
      <c r="C43" s="40">
        <v>36407</v>
      </c>
      <c r="D43" s="14" t="s">
        <v>176</v>
      </c>
      <c r="E43" s="41">
        <v>7.73</v>
      </c>
      <c r="F43" s="43">
        <v>61</v>
      </c>
    </row>
    <row r="44" spans="1:6" x14ac:dyDescent="0.2">
      <c r="A44" s="42" t="s">
        <v>165</v>
      </c>
      <c r="B44" s="14" t="s">
        <v>28</v>
      </c>
      <c r="C44" s="40">
        <v>36251</v>
      </c>
      <c r="D44" s="1" t="s">
        <v>162</v>
      </c>
      <c r="E44" s="41">
        <v>7.8</v>
      </c>
      <c r="F44" s="43">
        <v>61</v>
      </c>
    </row>
    <row r="45" spans="1:6" x14ac:dyDescent="0.2">
      <c r="A45" s="42" t="s">
        <v>168</v>
      </c>
      <c r="B45" s="14" t="s">
        <v>5</v>
      </c>
      <c r="C45" s="40">
        <v>36159</v>
      </c>
      <c r="D45" s="1" t="s">
        <v>164</v>
      </c>
      <c r="E45" s="41">
        <v>7.94</v>
      </c>
      <c r="F45" s="43">
        <v>55</v>
      </c>
    </row>
    <row r="46" spans="1:6" x14ac:dyDescent="0.2">
      <c r="A46" s="42"/>
      <c r="C46" s="40"/>
      <c r="E46" s="63"/>
    </row>
    <row r="47" spans="1:6" x14ac:dyDescent="0.2">
      <c r="A47" s="65" t="s">
        <v>8</v>
      </c>
      <c r="B47" s="66" t="s">
        <v>191</v>
      </c>
      <c r="C47" s="67"/>
      <c r="D47" s="66"/>
      <c r="E47" s="68" t="s">
        <v>160</v>
      </c>
      <c r="F47" s="68"/>
    </row>
    <row r="48" spans="1:6" x14ac:dyDescent="0.2">
      <c r="A48" s="24" t="s">
        <v>161</v>
      </c>
      <c r="B48" s="14" t="s">
        <v>31</v>
      </c>
      <c r="C48" s="40">
        <v>36824</v>
      </c>
      <c r="D48" s="1" t="s">
        <v>162</v>
      </c>
      <c r="E48" s="25">
        <v>43.93</v>
      </c>
      <c r="F48" s="26">
        <v>54</v>
      </c>
    </row>
    <row r="49" spans="1:6" x14ac:dyDescent="0.2">
      <c r="A49" s="24" t="s">
        <v>163</v>
      </c>
      <c r="B49" s="14" t="s">
        <v>70</v>
      </c>
      <c r="C49" s="40">
        <v>36174</v>
      </c>
      <c r="D49" s="1" t="s">
        <v>173</v>
      </c>
      <c r="E49" s="25">
        <v>45.51</v>
      </c>
      <c r="F49" s="26">
        <v>48</v>
      </c>
    </row>
    <row r="50" spans="1:6" x14ac:dyDescent="0.2">
      <c r="A50" s="24" t="s">
        <v>165</v>
      </c>
      <c r="B50" s="14" t="s">
        <v>9</v>
      </c>
      <c r="C50" s="40">
        <v>36151</v>
      </c>
      <c r="D50" s="1" t="s">
        <v>164</v>
      </c>
      <c r="E50" s="25">
        <v>46.45</v>
      </c>
      <c r="F50" s="26">
        <v>45</v>
      </c>
    </row>
    <row r="51" spans="1:6" x14ac:dyDescent="0.2">
      <c r="C51" s="40"/>
    </row>
    <row r="52" spans="1:6" x14ac:dyDescent="0.2">
      <c r="A52" s="65" t="s">
        <v>8</v>
      </c>
      <c r="B52" s="66" t="s">
        <v>192</v>
      </c>
      <c r="C52" s="67"/>
      <c r="D52" s="66"/>
      <c r="E52" s="68" t="s">
        <v>160</v>
      </c>
      <c r="F52" s="68"/>
    </row>
    <row r="53" spans="1:6" x14ac:dyDescent="0.2">
      <c r="A53" s="24" t="s">
        <v>161</v>
      </c>
      <c r="B53" s="14" t="s">
        <v>193</v>
      </c>
      <c r="C53" s="40">
        <v>36551</v>
      </c>
      <c r="D53" s="14" t="s">
        <v>194</v>
      </c>
      <c r="E53" s="25">
        <v>41.42</v>
      </c>
      <c r="F53" s="26">
        <v>66</v>
      </c>
    </row>
    <row r="54" spans="1:6" x14ac:dyDescent="0.2">
      <c r="A54" s="24" t="s">
        <v>163</v>
      </c>
      <c r="B54" s="14" t="s">
        <v>195</v>
      </c>
      <c r="C54" s="40">
        <v>36223</v>
      </c>
      <c r="D54" s="14" t="s">
        <v>196</v>
      </c>
      <c r="E54" s="25">
        <v>43.82</v>
      </c>
      <c r="F54" s="26">
        <v>55</v>
      </c>
    </row>
    <row r="55" spans="1:6" x14ac:dyDescent="0.2">
      <c r="A55" s="24" t="s">
        <v>165</v>
      </c>
      <c r="B55" s="14" t="s">
        <v>57</v>
      </c>
      <c r="C55" s="40">
        <v>36245</v>
      </c>
      <c r="D55" s="1" t="s">
        <v>169</v>
      </c>
      <c r="E55" s="25">
        <v>44.34</v>
      </c>
      <c r="F55" s="26">
        <v>53</v>
      </c>
    </row>
    <row r="56" spans="1:6" x14ac:dyDescent="0.2">
      <c r="C56" s="40"/>
    </row>
    <row r="57" spans="1:6" x14ac:dyDescent="0.2">
      <c r="A57" s="65" t="s">
        <v>8</v>
      </c>
      <c r="B57" s="66" t="s">
        <v>197</v>
      </c>
      <c r="C57" s="67"/>
      <c r="D57" s="66"/>
      <c r="E57" s="68" t="s">
        <v>160</v>
      </c>
      <c r="F57" s="68"/>
    </row>
    <row r="58" spans="1:6" x14ac:dyDescent="0.2">
      <c r="A58" s="24" t="s">
        <v>161</v>
      </c>
      <c r="B58" s="14" t="s">
        <v>10</v>
      </c>
      <c r="C58" s="40">
        <v>36107</v>
      </c>
      <c r="D58" s="1" t="s">
        <v>164</v>
      </c>
      <c r="E58" s="25">
        <v>42.55</v>
      </c>
      <c r="F58" s="26">
        <v>61</v>
      </c>
    </row>
    <row r="59" spans="1:6" x14ac:dyDescent="0.2">
      <c r="A59" s="24" t="s">
        <v>163</v>
      </c>
      <c r="B59" s="14" t="s">
        <v>32</v>
      </c>
      <c r="C59" s="40">
        <v>36410</v>
      </c>
      <c r="D59" s="1" t="s">
        <v>162</v>
      </c>
      <c r="E59" s="25">
        <v>47.17</v>
      </c>
      <c r="F59" s="26">
        <v>43</v>
      </c>
    </row>
    <row r="60" spans="1:6" x14ac:dyDescent="0.2">
      <c r="A60" s="24" t="s">
        <v>165</v>
      </c>
      <c r="B60" s="14" t="s">
        <v>72</v>
      </c>
      <c r="C60" s="40">
        <v>36736</v>
      </c>
      <c r="D60" s="1" t="s">
        <v>173</v>
      </c>
      <c r="E60" s="25">
        <v>47.81</v>
      </c>
      <c r="F60" s="26">
        <v>41</v>
      </c>
    </row>
    <row r="61" spans="1:6" x14ac:dyDescent="0.2">
      <c r="C61" s="40"/>
    </row>
    <row r="62" spans="1:6" x14ac:dyDescent="0.2">
      <c r="A62" s="65" t="s">
        <v>8</v>
      </c>
      <c r="B62" s="66" t="s">
        <v>198</v>
      </c>
      <c r="C62" s="67"/>
      <c r="D62" s="66"/>
      <c r="E62" s="68" t="s">
        <v>160</v>
      </c>
      <c r="F62" s="68"/>
    </row>
    <row r="63" spans="1:6" x14ac:dyDescent="0.2">
      <c r="A63" s="24" t="s">
        <v>161</v>
      </c>
      <c r="B63" s="14" t="s">
        <v>199</v>
      </c>
      <c r="C63" s="40">
        <v>36542</v>
      </c>
      <c r="D63" s="14" t="s">
        <v>200</v>
      </c>
      <c r="E63" s="25">
        <v>42.49</v>
      </c>
      <c r="F63" s="26">
        <v>61</v>
      </c>
    </row>
    <row r="64" spans="1:6" x14ac:dyDescent="0.2">
      <c r="A64" s="24" t="s">
        <v>163</v>
      </c>
      <c r="B64" s="14" t="s">
        <v>60</v>
      </c>
      <c r="C64" s="40">
        <v>36119</v>
      </c>
      <c r="D64" s="1" t="s">
        <v>169</v>
      </c>
      <c r="E64" s="25">
        <v>43.35</v>
      </c>
      <c r="F64" s="26">
        <v>57</v>
      </c>
    </row>
    <row r="65" spans="1:6" x14ac:dyDescent="0.2">
      <c r="A65" s="24" t="s">
        <v>165</v>
      </c>
      <c r="B65" s="14" t="s">
        <v>185</v>
      </c>
      <c r="C65" s="40">
        <v>36530</v>
      </c>
      <c r="D65" s="14" t="s">
        <v>184</v>
      </c>
      <c r="E65" s="25">
        <v>43.81</v>
      </c>
      <c r="F65" s="26">
        <v>55</v>
      </c>
    </row>
    <row r="67" spans="1:6" x14ac:dyDescent="0.2">
      <c r="A67" s="65" t="s">
        <v>8</v>
      </c>
      <c r="B67" s="66" t="s">
        <v>201</v>
      </c>
      <c r="C67" s="67"/>
      <c r="D67" s="66"/>
      <c r="E67" s="68" t="s">
        <v>160</v>
      </c>
      <c r="F67" s="68"/>
    </row>
    <row r="68" spans="1:6" x14ac:dyDescent="0.2">
      <c r="A68" s="24" t="s">
        <v>161</v>
      </c>
      <c r="B68" s="14" t="s">
        <v>29</v>
      </c>
      <c r="C68" s="40">
        <v>36628</v>
      </c>
      <c r="D68" s="1" t="s">
        <v>162</v>
      </c>
      <c r="E68" s="25">
        <v>42.29</v>
      </c>
      <c r="F68" s="26">
        <v>62</v>
      </c>
    </row>
    <row r="69" spans="1:6" x14ac:dyDescent="0.2">
      <c r="A69" s="24" t="s">
        <v>163</v>
      </c>
      <c r="B69" s="14" t="s">
        <v>7</v>
      </c>
      <c r="C69" s="40">
        <v>36217</v>
      </c>
      <c r="D69" s="1" t="s">
        <v>164</v>
      </c>
      <c r="E69" s="25">
        <v>43.31</v>
      </c>
      <c r="F69" s="26">
        <v>57</v>
      </c>
    </row>
    <row r="70" spans="1:6" x14ac:dyDescent="0.2">
      <c r="C70" s="40"/>
    </row>
    <row r="71" spans="1:6" x14ac:dyDescent="0.2">
      <c r="A71" s="65" t="s">
        <v>8</v>
      </c>
      <c r="B71" s="66" t="s">
        <v>202</v>
      </c>
      <c r="C71" s="67"/>
      <c r="D71" s="66"/>
      <c r="E71" s="68" t="s">
        <v>160</v>
      </c>
      <c r="F71" s="68"/>
    </row>
    <row r="72" spans="1:6" x14ac:dyDescent="0.2">
      <c r="A72" s="24" t="s">
        <v>161</v>
      </c>
      <c r="B72" s="14" t="s">
        <v>183</v>
      </c>
      <c r="C72" s="40">
        <v>36243</v>
      </c>
      <c r="D72" s="14" t="s">
        <v>184</v>
      </c>
      <c r="E72" s="25">
        <v>41.63</v>
      </c>
      <c r="F72" s="26">
        <v>65</v>
      </c>
    </row>
    <row r="73" spans="1:6" x14ac:dyDescent="0.2">
      <c r="A73" s="24" t="s">
        <v>163</v>
      </c>
      <c r="B73" s="14" t="s">
        <v>203</v>
      </c>
      <c r="C73" s="40">
        <v>36344</v>
      </c>
      <c r="D73" s="14" t="s">
        <v>189</v>
      </c>
      <c r="E73" s="14">
        <v>45.21</v>
      </c>
      <c r="F73" s="14">
        <v>49</v>
      </c>
    </row>
    <row r="74" spans="1:6" x14ac:dyDescent="0.2">
      <c r="C74" s="40"/>
    </row>
    <row r="75" spans="1:6" x14ac:dyDescent="0.2">
      <c r="A75" s="65" t="s">
        <v>8</v>
      </c>
      <c r="B75" s="66" t="s">
        <v>204</v>
      </c>
      <c r="C75" s="67"/>
      <c r="D75" s="66"/>
      <c r="E75" s="68" t="s">
        <v>160</v>
      </c>
      <c r="F75" s="68"/>
    </row>
    <row r="76" spans="1:6" x14ac:dyDescent="0.2">
      <c r="A76" s="24" t="s">
        <v>161</v>
      </c>
      <c r="B76" s="14" t="s">
        <v>50</v>
      </c>
      <c r="C76" s="40">
        <v>36158</v>
      </c>
      <c r="D76" s="14" t="s">
        <v>187</v>
      </c>
      <c r="E76" s="14">
        <v>40.25</v>
      </c>
      <c r="F76" s="14">
        <v>73</v>
      </c>
    </row>
    <row r="77" spans="1:6" x14ac:dyDescent="0.2">
      <c r="A77" s="24" t="s">
        <v>163</v>
      </c>
      <c r="B77" s="14" t="s">
        <v>48</v>
      </c>
      <c r="C77" s="40">
        <v>36287</v>
      </c>
      <c r="D77" s="14" t="s">
        <v>187</v>
      </c>
      <c r="E77" s="14">
        <v>44.49</v>
      </c>
      <c r="F77" s="14">
        <v>52</v>
      </c>
    </row>
    <row r="78" spans="1:6" x14ac:dyDescent="0.2">
      <c r="A78" s="24" t="s">
        <v>165</v>
      </c>
      <c r="B78" s="14" t="s">
        <v>49</v>
      </c>
      <c r="C78" s="40">
        <v>36306</v>
      </c>
      <c r="D78" s="14" t="s">
        <v>187</v>
      </c>
      <c r="E78" s="14">
        <v>45.91</v>
      </c>
      <c r="F78" s="14">
        <v>47</v>
      </c>
    </row>
    <row r="79" spans="1:6" x14ac:dyDescent="0.2">
      <c r="B79" s="14"/>
      <c r="C79" s="40"/>
      <c r="D79" s="14"/>
      <c r="E79" s="25"/>
      <c r="F79" s="14"/>
    </row>
    <row r="80" spans="1:6" x14ac:dyDescent="0.2">
      <c r="A80" s="60" t="s">
        <v>8</v>
      </c>
      <c r="B80" s="60" t="s">
        <v>205</v>
      </c>
      <c r="C80" s="61"/>
      <c r="D80" s="60"/>
      <c r="E80" s="62" t="s">
        <v>160</v>
      </c>
      <c r="F80" s="62"/>
    </row>
    <row r="81" spans="1:6" x14ac:dyDescent="0.2">
      <c r="A81" s="42" t="s">
        <v>161</v>
      </c>
      <c r="B81" s="14" t="s">
        <v>50</v>
      </c>
      <c r="C81" s="40">
        <v>36158</v>
      </c>
      <c r="D81" s="14" t="s">
        <v>187</v>
      </c>
      <c r="E81" s="43">
        <v>40.25</v>
      </c>
      <c r="F81" s="43">
        <v>73</v>
      </c>
    </row>
    <row r="82" spans="1:6" x14ac:dyDescent="0.2">
      <c r="A82" s="42" t="s">
        <v>163</v>
      </c>
      <c r="B82" s="14" t="s">
        <v>193</v>
      </c>
      <c r="C82" s="40">
        <v>36551</v>
      </c>
      <c r="D82" s="14" t="s">
        <v>206</v>
      </c>
      <c r="E82" s="41">
        <v>41.42</v>
      </c>
      <c r="F82" s="42">
        <v>66</v>
      </c>
    </row>
    <row r="83" spans="1:6" x14ac:dyDescent="0.2">
      <c r="A83" s="42" t="s">
        <v>165</v>
      </c>
      <c r="B83" s="14" t="s">
        <v>183</v>
      </c>
      <c r="C83" s="40">
        <v>36243</v>
      </c>
      <c r="D83" s="14" t="s">
        <v>184</v>
      </c>
      <c r="E83" s="41">
        <v>41.63</v>
      </c>
      <c r="F83" s="42">
        <v>65</v>
      </c>
    </row>
    <row r="84" spans="1:6" x14ac:dyDescent="0.2">
      <c r="A84" s="42" t="s">
        <v>168</v>
      </c>
      <c r="B84" s="14" t="s">
        <v>29</v>
      </c>
      <c r="C84" s="40">
        <v>36628</v>
      </c>
      <c r="D84" s="1" t="s">
        <v>162</v>
      </c>
      <c r="E84" s="41">
        <v>42.29</v>
      </c>
      <c r="F84" s="42">
        <v>62</v>
      </c>
    </row>
    <row r="85" spans="1:6" x14ac:dyDescent="0.2">
      <c r="A85" s="42" t="s">
        <v>207</v>
      </c>
      <c r="B85" s="14" t="s">
        <v>199</v>
      </c>
      <c r="C85" s="40">
        <v>36542</v>
      </c>
      <c r="D85" s="14" t="s">
        <v>200</v>
      </c>
      <c r="E85" s="41">
        <v>42.49</v>
      </c>
      <c r="F85" s="42">
        <v>61</v>
      </c>
    </row>
    <row r="86" spans="1:6" x14ac:dyDescent="0.2">
      <c r="A86" s="42" t="s">
        <v>208</v>
      </c>
      <c r="B86" s="14" t="s">
        <v>10</v>
      </c>
      <c r="C86" s="40">
        <v>36107</v>
      </c>
      <c r="D86" s="1" t="s">
        <v>164</v>
      </c>
      <c r="E86" s="41">
        <v>42.55</v>
      </c>
      <c r="F86" s="42">
        <v>61</v>
      </c>
    </row>
    <row r="87" spans="1:6" x14ac:dyDescent="0.2">
      <c r="A87" s="42" t="s">
        <v>209</v>
      </c>
      <c r="B87" s="14" t="s">
        <v>7</v>
      </c>
      <c r="C87" s="40">
        <v>36217</v>
      </c>
      <c r="D87" s="1" t="s">
        <v>164</v>
      </c>
      <c r="E87" s="41">
        <v>43.31</v>
      </c>
      <c r="F87" s="42">
        <v>57</v>
      </c>
    </row>
    <row r="88" spans="1:6" x14ac:dyDescent="0.2">
      <c r="A88" s="42" t="s">
        <v>210</v>
      </c>
      <c r="B88" s="14" t="s">
        <v>60</v>
      </c>
      <c r="C88" s="40">
        <v>36119</v>
      </c>
      <c r="D88" s="1" t="s">
        <v>169</v>
      </c>
      <c r="E88" s="41">
        <v>43.35</v>
      </c>
      <c r="F88" s="42">
        <v>57</v>
      </c>
    </row>
    <row r="89" spans="1:6" x14ac:dyDescent="0.2">
      <c r="A89" s="42" t="s">
        <v>211</v>
      </c>
      <c r="B89" s="14" t="s">
        <v>185</v>
      </c>
      <c r="C89" s="40">
        <v>36530</v>
      </c>
      <c r="D89" s="14" t="s">
        <v>184</v>
      </c>
      <c r="E89" s="41">
        <v>43.81</v>
      </c>
      <c r="F89" s="42">
        <v>55</v>
      </c>
    </row>
    <row r="90" spans="1:6" x14ac:dyDescent="0.2">
      <c r="A90" s="42" t="s">
        <v>212</v>
      </c>
      <c r="B90" s="14" t="s">
        <v>195</v>
      </c>
      <c r="C90" s="40">
        <v>36223</v>
      </c>
      <c r="D90" s="14" t="s">
        <v>196</v>
      </c>
      <c r="E90" s="41">
        <v>43.82</v>
      </c>
      <c r="F90" s="42">
        <v>55</v>
      </c>
    </row>
    <row r="91" spans="1:6" x14ac:dyDescent="0.2">
      <c r="A91" s="42" t="s">
        <v>213</v>
      </c>
      <c r="B91" s="14" t="s">
        <v>31</v>
      </c>
      <c r="C91" s="40">
        <v>36824</v>
      </c>
      <c r="D91" s="1" t="s">
        <v>162</v>
      </c>
      <c r="E91" s="41">
        <v>43.93</v>
      </c>
      <c r="F91" s="42">
        <v>54</v>
      </c>
    </row>
    <row r="92" spans="1:6" x14ac:dyDescent="0.2">
      <c r="A92" s="42" t="s">
        <v>214</v>
      </c>
      <c r="B92" s="14" t="s">
        <v>57</v>
      </c>
      <c r="C92" s="40">
        <v>36245</v>
      </c>
      <c r="D92" s="1" t="s">
        <v>169</v>
      </c>
      <c r="E92" s="41">
        <v>44.34</v>
      </c>
      <c r="F92" s="42">
        <v>53</v>
      </c>
    </row>
    <row r="93" spans="1:6" x14ac:dyDescent="0.2">
      <c r="A93" s="42" t="s">
        <v>215</v>
      </c>
      <c r="B93" s="14" t="s">
        <v>48</v>
      </c>
      <c r="C93" s="40">
        <v>36287</v>
      </c>
      <c r="D93" s="14" t="s">
        <v>187</v>
      </c>
      <c r="E93" s="43">
        <v>44.49</v>
      </c>
      <c r="F93" s="43">
        <v>52</v>
      </c>
    </row>
    <row r="94" spans="1:6" x14ac:dyDescent="0.2">
      <c r="A94" s="42" t="s">
        <v>216</v>
      </c>
      <c r="B94" s="14" t="s">
        <v>203</v>
      </c>
      <c r="C94" s="40">
        <v>36344</v>
      </c>
      <c r="D94" s="14" t="s">
        <v>189</v>
      </c>
      <c r="E94" s="43">
        <v>45.21</v>
      </c>
      <c r="F94" s="43">
        <v>49</v>
      </c>
    </row>
    <row r="95" spans="1:6" x14ac:dyDescent="0.2">
      <c r="A95" s="42" t="s">
        <v>217</v>
      </c>
      <c r="B95" s="14" t="s">
        <v>70</v>
      </c>
      <c r="C95" s="40">
        <v>36174</v>
      </c>
      <c r="D95" s="1" t="s">
        <v>173</v>
      </c>
      <c r="E95" s="41">
        <v>45.51</v>
      </c>
      <c r="F95" s="42">
        <v>48</v>
      </c>
    </row>
    <row r="96" spans="1:6" x14ac:dyDescent="0.2">
      <c r="A96" s="42" t="s">
        <v>218</v>
      </c>
      <c r="B96" s="14" t="s">
        <v>49</v>
      </c>
      <c r="C96" s="40">
        <v>36306</v>
      </c>
      <c r="D96" s="14" t="s">
        <v>187</v>
      </c>
      <c r="E96" s="43">
        <v>45.91</v>
      </c>
      <c r="F96" s="43">
        <v>47</v>
      </c>
    </row>
    <row r="97" spans="1:6" x14ac:dyDescent="0.2">
      <c r="A97" s="42" t="s">
        <v>219</v>
      </c>
      <c r="B97" s="14" t="s">
        <v>9</v>
      </c>
      <c r="C97" s="40">
        <v>36151</v>
      </c>
      <c r="D97" s="1" t="s">
        <v>164</v>
      </c>
      <c r="E97" s="41">
        <v>46.45</v>
      </c>
      <c r="F97" s="42">
        <v>45</v>
      </c>
    </row>
    <row r="98" spans="1:6" x14ac:dyDescent="0.2">
      <c r="A98" s="42" t="s">
        <v>220</v>
      </c>
      <c r="B98" s="14" t="s">
        <v>32</v>
      </c>
      <c r="C98" s="40">
        <v>36410</v>
      </c>
      <c r="D98" s="1" t="s">
        <v>162</v>
      </c>
      <c r="E98" s="41">
        <v>47.17</v>
      </c>
      <c r="F98" s="42">
        <v>43</v>
      </c>
    </row>
    <row r="99" spans="1:6" x14ac:dyDescent="0.2">
      <c r="A99" s="42" t="s">
        <v>221</v>
      </c>
      <c r="B99" s="14" t="s">
        <v>72</v>
      </c>
      <c r="C99" s="40">
        <v>36736</v>
      </c>
      <c r="D99" s="1" t="s">
        <v>173</v>
      </c>
      <c r="E99" s="41">
        <v>47.81</v>
      </c>
      <c r="F99" s="42">
        <v>41</v>
      </c>
    </row>
    <row r="100" spans="1:6" x14ac:dyDescent="0.2">
      <c r="A100" s="42"/>
    </row>
    <row r="101" spans="1:6" x14ac:dyDescent="0.2">
      <c r="A101" s="60" t="s">
        <v>11</v>
      </c>
      <c r="B101" s="60"/>
      <c r="C101" s="61"/>
      <c r="D101" s="60"/>
      <c r="E101" s="62" t="s">
        <v>222</v>
      </c>
      <c r="F101" s="62"/>
    </row>
    <row r="102" spans="1:6" x14ac:dyDescent="0.2">
      <c r="A102" s="42" t="s">
        <v>161</v>
      </c>
      <c r="B102" s="14" t="s">
        <v>223</v>
      </c>
      <c r="C102" s="40">
        <v>36571</v>
      </c>
      <c r="D102" s="14" t="s">
        <v>224</v>
      </c>
      <c r="E102" s="21" t="s">
        <v>225</v>
      </c>
      <c r="F102" s="43">
        <v>66</v>
      </c>
    </row>
    <row r="103" spans="1:6" x14ac:dyDescent="0.2">
      <c r="A103" s="42" t="s">
        <v>163</v>
      </c>
      <c r="B103" s="14" t="s">
        <v>60</v>
      </c>
      <c r="C103" s="40">
        <v>36119</v>
      </c>
      <c r="D103" s="1" t="s">
        <v>169</v>
      </c>
      <c r="E103" s="21" t="s">
        <v>61</v>
      </c>
      <c r="F103" s="43">
        <v>64</v>
      </c>
    </row>
    <row r="104" spans="1:6" x14ac:dyDescent="0.2">
      <c r="A104" s="42" t="s">
        <v>165</v>
      </c>
      <c r="B104" s="14" t="s">
        <v>226</v>
      </c>
      <c r="C104" s="40">
        <v>36352</v>
      </c>
      <c r="D104" s="14" t="s">
        <v>181</v>
      </c>
      <c r="E104" s="21">
        <v>0.12712962962962962</v>
      </c>
      <c r="F104" s="43">
        <v>64</v>
      </c>
    </row>
    <row r="105" spans="1:6" x14ac:dyDescent="0.2">
      <c r="A105" s="42" t="s">
        <v>168</v>
      </c>
      <c r="B105" s="14" t="s">
        <v>227</v>
      </c>
      <c r="C105" s="40">
        <v>36057</v>
      </c>
      <c r="D105" s="14" t="s">
        <v>228</v>
      </c>
      <c r="E105" s="21" t="s">
        <v>229</v>
      </c>
      <c r="F105" s="43">
        <v>61</v>
      </c>
    </row>
    <row r="106" spans="1:6" x14ac:dyDescent="0.2">
      <c r="A106" s="42" t="s">
        <v>207</v>
      </c>
      <c r="B106" s="14" t="s">
        <v>48</v>
      </c>
      <c r="C106" s="40">
        <v>36287</v>
      </c>
      <c r="D106" s="14" t="s">
        <v>187</v>
      </c>
      <c r="E106" s="21">
        <v>0.13265046296296296</v>
      </c>
      <c r="F106" s="43">
        <v>56</v>
      </c>
    </row>
    <row r="107" spans="1:6" x14ac:dyDescent="0.2">
      <c r="A107" s="42" t="s">
        <v>208</v>
      </c>
      <c r="B107" s="14" t="s">
        <v>30</v>
      </c>
      <c r="C107" s="40">
        <v>36217</v>
      </c>
      <c r="D107" s="1" t="s">
        <v>162</v>
      </c>
      <c r="E107" s="21" t="s">
        <v>230</v>
      </c>
      <c r="F107" s="43">
        <v>54</v>
      </c>
    </row>
    <row r="108" spans="1:6" x14ac:dyDescent="0.2">
      <c r="A108" s="42" t="s">
        <v>209</v>
      </c>
      <c r="B108" s="14" t="s">
        <v>13</v>
      </c>
      <c r="C108" s="40">
        <v>36054</v>
      </c>
      <c r="D108" s="1" t="s">
        <v>164</v>
      </c>
      <c r="E108" s="21">
        <v>0.1341087962962963</v>
      </c>
      <c r="F108" s="43">
        <v>54</v>
      </c>
    </row>
    <row r="109" spans="1:6" x14ac:dyDescent="0.2">
      <c r="A109" s="42" t="s">
        <v>210</v>
      </c>
      <c r="B109" s="14" t="s">
        <v>14</v>
      </c>
      <c r="C109" s="40">
        <v>36171</v>
      </c>
      <c r="D109" s="1" t="s">
        <v>164</v>
      </c>
      <c r="E109" s="21" t="s">
        <v>231</v>
      </c>
      <c r="F109" s="43">
        <v>53</v>
      </c>
    </row>
    <row r="110" spans="1:6" x14ac:dyDescent="0.2">
      <c r="A110" s="42" t="s">
        <v>211</v>
      </c>
      <c r="B110" s="14" t="s">
        <v>232</v>
      </c>
      <c r="C110" s="40">
        <v>36202</v>
      </c>
      <c r="D110" s="14" t="s">
        <v>233</v>
      </c>
      <c r="E110" s="21">
        <v>0.13549768518518518</v>
      </c>
      <c r="F110" s="43">
        <v>53</v>
      </c>
    </row>
    <row r="111" spans="1:6" x14ac:dyDescent="0.2">
      <c r="A111" s="42" t="s">
        <v>212</v>
      </c>
      <c r="B111" s="14" t="s">
        <v>62</v>
      </c>
      <c r="C111" s="40">
        <v>36270</v>
      </c>
      <c r="D111" s="1" t="s">
        <v>169</v>
      </c>
      <c r="E111" s="21">
        <v>0.13680555555555554</v>
      </c>
      <c r="F111" s="43">
        <v>51</v>
      </c>
    </row>
    <row r="112" spans="1:6" x14ac:dyDescent="0.2">
      <c r="A112" s="42" t="s">
        <v>213</v>
      </c>
      <c r="B112" s="14" t="s">
        <v>33</v>
      </c>
      <c r="C112" s="40">
        <v>36192</v>
      </c>
      <c r="D112" s="1" t="s">
        <v>162</v>
      </c>
      <c r="E112" s="21" t="s">
        <v>34</v>
      </c>
      <c r="F112" s="43">
        <v>50</v>
      </c>
    </row>
    <row r="113" spans="1:6" x14ac:dyDescent="0.2">
      <c r="A113" s="42" t="s">
        <v>214</v>
      </c>
      <c r="B113" s="14" t="s">
        <v>12</v>
      </c>
      <c r="C113" s="40">
        <v>36377</v>
      </c>
      <c r="D113" s="1" t="s">
        <v>164</v>
      </c>
      <c r="E113" s="21">
        <v>0.13824074074074075</v>
      </c>
      <c r="F113" s="43">
        <v>49</v>
      </c>
    </row>
    <row r="114" spans="1:6" x14ac:dyDescent="0.2">
      <c r="A114" s="42" t="s">
        <v>215</v>
      </c>
      <c r="B114" s="14" t="s">
        <v>234</v>
      </c>
      <c r="C114" s="40">
        <v>36283</v>
      </c>
      <c r="D114" s="14" t="s">
        <v>235</v>
      </c>
      <c r="E114" s="21">
        <v>0.13898148148148148</v>
      </c>
      <c r="F114" s="43">
        <v>48</v>
      </c>
    </row>
    <row r="115" spans="1:6" x14ac:dyDescent="0.2">
      <c r="A115" s="42" t="s">
        <v>216</v>
      </c>
      <c r="B115" s="14" t="s">
        <v>35</v>
      </c>
      <c r="C115" s="40">
        <v>36499</v>
      </c>
      <c r="D115" s="1" t="s">
        <v>162</v>
      </c>
      <c r="E115" s="21" t="s">
        <v>36</v>
      </c>
      <c r="F115" s="43">
        <v>47</v>
      </c>
    </row>
    <row r="116" spans="1:6" x14ac:dyDescent="0.2">
      <c r="A116" s="42" t="s">
        <v>217</v>
      </c>
      <c r="B116" s="14" t="s">
        <v>72</v>
      </c>
      <c r="C116" s="40">
        <v>36736</v>
      </c>
      <c r="D116" s="1" t="s">
        <v>173</v>
      </c>
      <c r="E116" s="21" t="s">
        <v>236</v>
      </c>
      <c r="F116" s="43">
        <v>47</v>
      </c>
    </row>
    <row r="117" spans="1:6" x14ac:dyDescent="0.2">
      <c r="A117" s="42" t="s">
        <v>218</v>
      </c>
      <c r="B117" s="14" t="s">
        <v>49</v>
      </c>
      <c r="C117" s="40">
        <v>36306</v>
      </c>
      <c r="D117" s="14" t="s">
        <v>187</v>
      </c>
      <c r="E117" s="21">
        <v>0.14452546296296295</v>
      </c>
      <c r="F117" s="43">
        <v>42</v>
      </c>
    </row>
    <row r="118" spans="1:6" x14ac:dyDescent="0.2">
      <c r="A118" s="42"/>
      <c r="C118" s="40"/>
      <c r="E118" s="69"/>
    </row>
    <row r="119" spans="1:6" x14ac:dyDescent="0.2">
      <c r="A119" s="60" t="s">
        <v>15</v>
      </c>
      <c r="B119" s="60"/>
      <c r="C119" s="61"/>
      <c r="D119" s="60"/>
      <c r="E119" s="62" t="s">
        <v>160</v>
      </c>
      <c r="F119" s="62"/>
    </row>
    <row r="120" spans="1:6" x14ac:dyDescent="0.2">
      <c r="A120" s="70" t="s">
        <v>161</v>
      </c>
      <c r="B120" s="14" t="s">
        <v>237</v>
      </c>
      <c r="C120" s="40">
        <v>36251</v>
      </c>
      <c r="D120" s="1" t="s">
        <v>162</v>
      </c>
      <c r="E120" s="41">
        <v>30.57</v>
      </c>
      <c r="F120" s="42">
        <v>65</v>
      </c>
    </row>
    <row r="121" spans="1:6" x14ac:dyDescent="0.2">
      <c r="A121" s="70"/>
      <c r="B121" s="14" t="s">
        <v>238</v>
      </c>
      <c r="C121" s="40">
        <v>36137</v>
      </c>
      <c r="E121" s="41"/>
      <c r="F121" s="42"/>
    </row>
    <row r="122" spans="1:6" x14ac:dyDescent="0.2">
      <c r="A122" s="70"/>
      <c r="B122" s="14" t="s">
        <v>239</v>
      </c>
      <c r="C122" s="40">
        <v>36824</v>
      </c>
      <c r="E122" s="41"/>
      <c r="F122" s="42"/>
    </row>
    <row r="123" spans="1:6" x14ac:dyDescent="0.2">
      <c r="A123" s="70"/>
      <c r="B123" s="14" t="s">
        <v>240</v>
      </c>
      <c r="C123" s="40">
        <v>36628</v>
      </c>
      <c r="E123" s="41"/>
      <c r="F123" s="42"/>
    </row>
    <row r="124" spans="1:6" x14ac:dyDescent="0.2">
      <c r="A124" s="70" t="s">
        <v>163</v>
      </c>
      <c r="B124" s="14" t="s">
        <v>48</v>
      </c>
      <c r="C124" s="40">
        <v>36287</v>
      </c>
      <c r="D124" s="14" t="s">
        <v>241</v>
      </c>
      <c r="E124" s="43">
        <v>31.81</v>
      </c>
      <c r="F124" s="43">
        <v>55</v>
      </c>
    </row>
    <row r="125" spans="1:6" x14ac:dyDescent="0.2">
      <c r="A125" s="70"/>
      <c r="B125" s="14" t="s">
        <v>46</v>
      </c>
      <c r="C125" s="40">
        <v>36781</v>
      </c>
      <c r="D125" s="14"/>
    </row>
    <row r="126" spans="1:6" x14ac:dyDescent="0.2">
      <c r="A126" s="70"/>
      <c r="B126" s="14" t="s">
        <v>47</v>
      </c>
      <c r="C126" s="40">
        <v>36624</v>
      </c>
      <c r="D126" s="14"/>
    </row>
    <row r="127" spans="1:6" x14ac:dyDescent="0.2">
      <c r="A127" s="70"/>
      <c r="B127" s="14" t="s">
        <v>50</v>
      </c>
      <c r="C127" s="40">
        <v>36158</v>
      </c>
      <c r="D127" s="14"/>
    </row>
    <row r="128" spans="1:6" x14ac:dyDescent="0.2">
      <c r="A128" s="70" t="s">
        <v>165</v>
      </c>
      <c r="B128" s="14" t="s">
        <v>242</v>
      </c>
      <c r="C128" s="40">
        <v>36151</v>
      </c>
      <c r="D128" s="1" t="s">
        <v>243</v>
      </c>
      <c r="E128" s="41">
        <v>31.88</v>
      </c>
      <c r="F128" s="43">
        <v>55</v>
      </c>
    </row>
    <row r="129" spans="1:6" x14ac:dyDescent="0.2">
      <c r="A129" s="70"/>
      <c r="B129" s="14" t="s">
        <v>244</v>
      </c>
      <c r="C129" s="40">
        <v>36107</v>
      </c>
      <c r="E129" s="41"/>
    </row>
    <row r="130" spans="1:6" x14ac:dyDescent="0.2">
      <c r="A130" s="70"/>
      <c r="B130" s="14" t="s">
        <v>245</v>
      </c>
      <c r="C130" s="40">
        <v>36176</v>
      </c>
      <c r="E130" s="41"/>
    </row>
    <row r="131" spans="1:6" x14ac:dyDescent="0.2">
      <c r="A131" s="70"/>
      <c r="B131" s="14" t="s">
        <v>246</v>
      </c>
      <c r="C131" s="40">
        <v>36377</v>
      </c>
      <c r="E131" s="41"/>
    </row>
    <row r="132" spans="1:6" x14ac:dyDescent="0.2">
      <c r="A132" s="70" t="s">
        <v>168</v>
      </c>
      <c r="B132" s="14" t="s">
        <v>247</v>
      </c>
      <c r="C132" s="40">
        <v>36159</v>
      </c>
      <c r="D132" s="1" t="s">
        <v>248</v>
      </c>
      <c r="E132" s="41">
        <v>32.19</v>
      </c>
      <c r="F132" s="42">
        <v>53</v>
      </c>
    </row>
    <row r="133" spans="1:6" x14ac:dyDescent="0.2">
      <c r="A133" s="70"/>
      <c r="B133" s="14" t="s">
        <v>249</v>
      </c>
      <c r="C133" s="40">
        <v>36524</v>
      </c>
      <c r="E133" s="41"/>
      <c r="F133" s="42"/>
    </row>
    <row r="134" spans="1:6" x14ac:dyDescent="0.2">
      <c r="A134" s="70"/>
      <c r="B134" s="14" t="s">
        <v>250</v>
      </c>
      <c r="C134" s="40">
        <v>36217</v>
      </c>
      <c r="E134" s="41"/>
      <c r="F134" s="42"/>
    </row>
    <row r="135" spans="1:6" x14ac:dyDescent="0.2">
      <c r="A135" s="70"/>
      <c r="B135" s="14" t="s">
        <v>251</v>
      </c>
      <c r="C135" s="40">
        <v>36424</v>
      </c>
      <c r="E135" s="41"/>
      <c r="F135" s="42"/>
    </row>
    <row r="136" spans="1:6" x14ac:dyDescent="0.2">
      <c r="A136" s="70" t="s">
        <v>207</v>
      </c>
      <c r="B136" s="14" t="s">
        <v>57</v>
      </c>
      <c r="C136" s="40">
        <v>36245</v>
      </c>
      <c r="D136" s="1" t="s">
        <v>169</v>
      </c>
      <c r="E136" s="41">
        <v>32.520000000000003</v>
      </c>
      <c r="F136" s="43">
        <v>51</v>
      </c>
    </row>
    <row r="137" spans="1:6" x14ac:dyDescent="0.2">
      <c r="A137" s="70"/>
      <c r="B137" s="14" t="s">
        <v>58</v>
      </c>
      <c r="C137" s="40">
        <v>36151</v>
      </c>
      <c r="E137" s="41"/>
    </row>
    <row r="138" spans="1:6" x14ac:dyDescent="0.2">
      <c r="A138" s="70"/>
      <c r="B138" s="14" t="s">
        <v>59</v>
      </c>
      <c r="C138" s="40">
        <v>36174</v>
      </c>
      <c r="E138" s="41"/>
    </row>
    <row r="139" spans="1:6" x14ac:dyDescent="0.2">
      <c r="A139" s="70"/>
      <c r="B139" s="14" t="s">
        <v>63</v>
      </c>
      <c r="C139" s="40">
        <v>36304</v>
      </c>
      <c r="E139" s="41"/>
    </row>
    <row r="140" spans="1:6" x14ac:dyDescent="0.2">
      <c r="A140" s="70" t="s">
        <v>208</v>
      </c>
      <c r="B140" s="14" t="s">
        <v>73</v>
      </c>
      <c r="C140" s="40">
        <v>36280</v>
      </c>
      <c r="D140" s="1" t="s">
        <v>252</v>
      </c>
      <c r="E140" s="41">
        <v>33.450000000000003</v>
      </c>
      <c r="F140" s="42">
        <v>45</v>
      </c>
    </row>
    <row r="141" spans="1:6" x14ac:dyDescent="0.2">
      <c r="A141" s="70"/>
      <c r="B141" s="14" t="s">
        <v>74</v>
      </c>
      <c r="C141" s="40">
        <v>36452</v>
      </c>
      <c r="E141" s="41"/>
      <c r="F141" s="42"/>
    </row>
    <row r="142" spans="1:6" x14ac:dyDescent="0.2">
      <c r="A142" s="70"/>
      <c r="B142" s="14" t="s">
        <v>75</v>
      </c>
      <c r="C142" s="40">
        <v>36174</v>
      </c>
      <c r="E142" s="41"/>
      <c r="F142" s="42"/>
    </row>
    <row r="143" spans="1:6" x14ac:dyDescent="0.2">
      <c r="A143" s="70"/>
      <c r="B143" s="14" t="s">
        <v>76</v>
      </c>
      <c r="C143" s="40">
        <v>36736</v>
      </c>
      <c r="E143" s="41"/>
      <c r="F143" s="42"/>
    </row>
    <row r="144" spans="1:6" x14ac:dyDescent="0.2">
      <c r="A144" s="70" t="s">
        <v>209</v>
      </c>
      <c r="B144" s="14" t="s">
        <v>253</v>
      </c>
      <c r="C144" s="40">
        <v>36120</v>
      </c>
      <c r="D144" s="1" t="s">
        <v>254</v>
      </c>
      <c r="E144" s="41">
        <v>34.049999999999997</v>
      </c>
      <c r="F144" s="43">
        <v>42</v>
      </c>
    </row>
    <row r="145" spans="1:6" x14ac:dyDescent="0.2">
      <c r="A145" s="70"/>
      <c r="B145" s="14" t="s">
        <v>255</v>
      </c>
      <c r="C145" s="40">
        <v>36546</v>
      </c>
      <c r="E145" s="41"/>
    </row>
    <row r="146" spans="1:6" x14ac:dyDescent="0.2">
      <c r="A146" s="70"/>
      <c r="B146" s="14" t="s">
        <v>256</v>
      </c>
      <c r="C146" s="40">
        <v>36600</v>
      </c>
      <c r="E146" s="41"/>
    </row>
    <row r="147" spans="1:6" x14ac:dyDescent="0.2">
      <c r="A147" s="70"/>
      <c r="B147" s="14" t="s">
        <v>257</v>
      </c>
      <c r="C147" s="40">
        <v>36203</v>
      </c>
      <c r="E147" s="41"/>
    </row>
    <row r="148" spans="1:6" x14ac:dyDescent="0.2">
      <c r="A148" s="70"/>
      <c r="B148" s="14"/>
      <c r="D148" s="14"/>
      <c r="E148" s="41"/>
    </row>
    <row r="149" spans="1:6" x14ac:dyDescent="0.2">
      <c r="A149" s="60" t="s">
        <v>20</v>
      </c>
      <c r="B149" s="60"/>
      <c r="C149" s="61"/>
      <c r="D149" s="60"/>
      <c r="E149" s="62" t="s">
        <v>258</v>
      </c>
      <c r="F149" s="62"/>
    </row>
    <row r="150" spans="1:6" x14ac:dyDescent="0.2">
      <c r="A150" s="42" t="s">
        <v>161</v>
      </c>
      <c r="B150" s="14" t="s">
        <v>259</v>
      </c>
      <c r="C150" s="40">
        <v>36098</v>
      </c>
      <c r="D150" s="14" t="s">
        <v>260</v>
      </c>
      <c r="E150" s="42">
        <v>169</v>
      </c>
      <c r="F150" s="42">
        <v>69</v>
      </c>
    </row>
    <row r="151" spans="1:6" x14ac:dyDescent="0.2">
      <c r="A151" s="42" t="s">
        <v>163</v>
      </c>
      <c r="B151" s="14" t="s">
        <v>261</v>
      </c>
      <c r="C151" s="40">
        <v>36050</v>
      </c>
      <c r="D151" s="14" t="s">
        <v>262</v>
      </c>
      <c r="E151" s="42">
        <v>166</v>
      </c>
      <c r="F151" s="42">
        <v>65</v>
      </c>
    </row>
    <row r="152" spans="1:6" x14ac:dyDescent="0.2">
      <c r="A152" s="42" t="s">
        <v>165</v>
      </c>
      <c r="B152" s="14" t="s">
        <v>263</v>
      </c>
      <c r="C152" s="40">
        <v>36420</v>
      </c>
      <c r="D152" s="14" t="s">
        <v>264</v>
      </c>
      <c r="E152" s="42">
        <v>160</v>
      </c>
      <c r="F152" s="42">
        <v>58</v>
      </c>
    </row>
    <row r="153" spans="1:6" x14ac:dyDescent="0.2">
      <c r="A153" s="42" t="s">
        <v>168</v>
      </c>
      <c r="B153" s="14" t="s">
        <v>5</v>
      </c>
      <c r="C153" s="40">
        <v>36159</v>
      </c>
      <c r="D153" s="1" t="s">
        <v>164</v>
      </c>
      <c r="E153" s="42">
        <v>155</v>
      </c>
      <c r="F153" s="42">
        <v>52</v>
      </c>
    </row>
    <row r="154" spans="1:6" x14ac:dyDescent="0.2">
      <c r="A154" s="42" t="s">
        <v>207</v>
      </c>
      <c r="B154" s="71" t="s">
        <v>265</v>
      </c>
      <c r="C154" s="40">
        <v>36051</v>
      </c>
      <c r="D154" s="14" t="s">
        <v>266</v>
      </c>
      <c r="E154" s="42">
        <v>155</v>
      </c>
      <c r="F154" s="42">
        <v>52</v>
      </c>
    </row>
    <row r="155" spans="1:6" x14ac:dyDescent="0.2">
      <c r="A155" s="42" t="s">
        <v>208</v>
      </c>
      <c r="B155" s="14" t="s">
        <v>64</v>
      </c>
      <c r="C155" s="40">
        <v>36049</v>
      </c>
      <c r="D155" s="1" t="s">
        <v>169</v>
      </c>
      <c r="E155" s="42">
        <v>150</v>
      </c>
      <c r="F155" s="42">
        <v>46</v>
      </c>
    </row>
    <row r="156" spans="1:6" x14ac:dyDescent="0.2">
      <c r="A156" s="42" t="s">
        <v>209</v>
      </c>
      <c r="B156" s="14" t="s">
        <v>22</v>
      </c>
      <c r="C156" s="40">
        <v>36176</v>
      </c>
      <c r="D156" s="1" t="s">
        <v>164</v>
      </c>
      <c r="E156" s="42">
        <v>150</v>
      </c>
      <c r="F156" s="42">
        <v>46</v>
      </c>
    </row>
    <row r="157" spans="1:6" x14ac:dyDescent="0.2">
      <c r="A157" s="42" t="s">
        <v>267</v>
      </c>
      <c r="B157" s="14" t="s">
        <v>28</v>
      </c>
      <c r="C157" s="40">
        <v>36251</v>
      </c>
      <c r="D157" s="1" t="s">
        <v>162</v>
      </c>
      <c r="E157" s="42">
        <v>150</v>
      </c>
      <c r="F157" s="42">
        <v>46</v>
      </c>
    </row>
    <row r="158" spans="1:6" x14ac:dyDescent="0.2">
      <c r="A158" s="42" t="s">
        <v>267</v>
      </c>
      <c r="B158" s="14" t="s">
        <v>268</v>
      </c>
      <c r="C158" s="40">
        <v>36683</v>
      </c>
      <c r="D158" s="14" t="s">
        <v>262</v>
      </c>
      <c r="E158" s="42">
        <v>150</v>
      </c>
      <c r="F158" s="42">
        <v>46</v>
      </c>
    </row>
    <row r="159" spans="1:6" x14ac:dyDescent="0.2">
      <c r="A159" s="42" t="s">
        <v>269</v>
      </c>
      <c r="B159" s="14" t="s">
        <v>78</v>
      </c>
      <c r="C159" s="40">
        <v>36557</v>
      </c>
      <c r="D159" s="1" t="s">
        <v>270</v>
      </c>
      <c r="E159" s="42">
        <v>145</v>
      </c>
      <c r="F159" s="42">
        <v>41</v>
      </c>
    </row>
    <row r="160" spans="1:6" x14ac:dyDescent="0.2">
      <c r="A160" s="42" t="s">
        <v>269</v>
      </c>
      <c r="B160" s="14" t="s">
        <v>52</v>
      </c>
      <c r="C160" s="40">
        <v>36374</v>
      </c>
      <c r="D160" s="14" t="s">
        <v>187</v>
      </c>
      <c r="E160" s="42">
        <v>145</v>
      </c>
      <c r="F160" s="42">
        <v>41</v>
      </c>
    </row>
    <row r="161" spans="1:6" x14ac:dyDescent="0.2">
      <c r="A161" s="42" t="s">
        <v>271</v>
      </c>
      <c r="B161" s="14" t="s">
        <v>41</v>
      </c>
      <c r="C161" s="40">
        <v>36137</v>
      </c>
      <c r="D161" s="1" t="s">
        <v>162</v>
      </c>
      <c r="E161" s="42">
        <v>145</v>
      </c>
      <c r="F161" s="42">
        <v>41</v>
      </c>
    </row>
    <row r="162" spans="1:6" x14ac:dyDescent="0.2">
      <c r="A162" s="42" t="s">
        <v>271</v>
      </c>
      <c r="B162" s="14" t="s">
        <v>77</v>
      </c>
      <c r="C162" s="40">
        <v>36280</v>
      </c>
      <c r="D162" s="1" t="s">
        <v>270</v>
      </c>
      <c r="E162" s="42">
        <v>145</v>
      </c>
      <c r="F162" s="42">
        <v>41</v>
      </c>
    </row>
    <row r="163" spans="1:6" x14ac:dyDescent="0.2">
      <c r="A163" s="42" t="s">
        <v>271</v>
      </c>
      <c r="B163" s="14" t="s">
        <v>14</v>
      </c>
      <c r="C163" s="40">
        <v>36171</v>
      </c>
      <c r="D163" s="1" t="s">
        <v>164</v>
      </c>
      <c r="E163" s="42">
        <v>145</v>
      </c>
      <c r="F163" s="42">
        <v>41</v>
      </c>
    </row>
    <row r="164" spans="1:6" x14ac:dyDescent="0.2">
      <c r="A164" s="42" t="s">
        <v>217</v>
      </c>
      <c r="B164" s="14" t="s">
        <v>65</v>
      </c>
      <c r="C164" s="40">
        <v>36256</v>
      </c>
      <c r="D164" s="1" t="s">
        <v>169</v>
      </c>
      <c r="E164" s="42">
        <v>145</v>
      </c>
      <c r="F164" s="42">
        <v>41</v>
      </c>
    </row>
    <row r="165" spans="1:6" x14ac:dyDescent="0.2">
      <c r="A165" s="42" t="s">
        <v>218</v>
      </c>
      <c r="B165" s="14" t="s">
        <v>51</v>
      </c>
      <c r="C165" s="40">
        <v>36055</v>
      </c>
      <c r="D165" s="14" t="s">
        <v>187</v>
      </c>
      <c r="E165" s="42">
        <v>140</v>
      </c>
      <c r="F165" s="42">
        <v>36</v>
      </c>
    </row>
    <row r="166" spans="1:6" x14ac:dyDescent="0.2">
      <c r="A166" s="42" t="s">
        <v>219</v>
      </c>
      <c r="B166" s="14" t="s">
        <v>63</v>
      </c>
      <c r="C166" s="40">
        <v>36304</v>
      </c>
      <c r="D166" s="1" t="s">
        <v>169</v>
      </c>
      <c r="E166" s="42">
        <v>140</v>
      </c>
      <c r="F166" s="42">
        <v>36</v>
      </c>
    </row>
    <row r="167" spans="1:6" x14ac:dyDescent="0.2">
      <c r="A167" s="50" t="s">
        <v>220</v>
      </c>
      <c r="B167" s="14" t="s">
        <v>79</v>
      </c>
      <c r="C167" s="40">
        <v>36600</v>
      </c>
      <c r="D167" s="1" t="s">
        <v>173</v>
      </c>
      <c r="E167" s="42">
        <v>125</v>
      </c>
      <c r="F167" s="42">
        <v>23</v>
      </c>
    </row>
    <row r="169" spans="1:6" x14ac:dyDescent="0.2">
      <c r="A169" s="60" t="s">
        <v>23</v>
      </c>
      <c r="B169" s="60"/>
      <c r="C169" s="61"/>
      <c r="D169" s="60"/>
      <c r="E169" s="62" t="s">
        <v>258</v>
      </c>
      <c r="F169" s="62"/>
    </row>
    <row r="170" spans="1:6" x14ac:dyDescent="0.2">
      <c r="A170" s="42" t="s">
        <v>161</v>
      </c>
      <c r="B170" s="14" t="s">
        <v>272</v>
      </c>
      <c r="C170" s="40">
        <v>36168</v>
      </c>
      <c r="D170" s="14" t="s">
        <v>167</v>
      </c>
      <c r="E170" s="42">
        <v>534</v>
      </c>
      <c r="F170" s="42">
        <v>59</v>
      </c>
    </row>
    <row r="171" spans="1:6" x14ac:dyDescent="0.2">
      <c r="A171" s="42" t="s">
        <v>163</v>
      </c>
      <c r="B171" s="14" t="s">
        <v>24</v>
      </c>
      <c r="C171" s="40">
        <v>36524</v>
      </c>
      <c r="D171" s="1" t="s">
        <v>164</v>
      </c>
      <c r="E171" s="42">
        <v>530</v>
      </c>
      <c r="F171" s="42">
        <v>58</v>
      </c>
    </row>
    <row r="172" spans="1:6" x14ac:dyDescent="0.2">
      <c r="A172" s="42" t="s">
        <v>165</v>
      </c>
      <c r="B172" s="14" t="s">
        <v>47</v>
      </c>
      <c r="C172" s="40">
        <v>36624</v>
      </c>
      <c r="D172" s="14" t="s">
        <v>187</v>
      </c>
      <c r="E172" s="42">
        <v>517</v>
      </c>
      <c r="F172" s="42">
        <v>54</v>
      </c>
    </row>
    <row r="173" spans="1:6" x14ac:dyDescent="0.2">
      <c r="A173" s="42" t="s">
        <v>168</v>
      </c>
      <c r="B173" s="14" t="s">
        <v>41</v>
      </c>
      <c r="C173" s="40">
        <v>36137</v>
      </c>
      <c r="D173" s="1" t="s">
        <v>162</v>
      </c>
      <c r="E173" s="42">
        <v>508</v>
      </c>
      <c r="F173" s="42">
        <v>51</v>
      </c>
    </row>
    <row r="174" spans="1:6" x14ac:dyDescent="0.2">
      <c r="A174" s="42" t="s">
        <v>273</v>
      </c>
      <c r="B174" s="14" t="s">
        <v>10</v>
      </c>
      <c r="C174" s="40">
        <v>36107</v>
      </c>
      <c r="D174" s="1" t="s">
        <v>164</v>
      </c>
      <c r="E174" s="42">
        <v>506</v>
      </c>
      <c r="F174" s="42">
        <v>51</v>
      </c>
    </row>
    <row r="175" spans="1:6" x14ac:dyDescent="0.2">
      <c r="A175" s="42" t="s">
        <v>273</v>
      </c>
      <c r="B175" s="14" t="s">
        <v>12</v>
      </c>
      <c r="C175" s="40">
        <v>36377</v>
      </c>
      <c r="D175" s="1" t="s">
        <v>164</v>
      </c>
      <c r="E175" s="42">
        <v>506</v>
      </c>
      <c r="F175" s="42">
        <v>51</v>
      </c>
    </row>
    <row r="176" spans="1:6" x14ac:dyDescent="0.2">
      <c r="A176" s="42" t="s">
        <v>209</v>
      </c>
      <c r="B176" s="14" t="s">
        <v>53</v>
      </c>
      <c r="C176" s="40">
        <v>36158</v>
      </c>
      <c r="D176" s="14" t="s">
        <v>274</v>
      </c>
      <c r="E176" s="42">
        <v>504</v>
      </c>
      <c r="F176" s="42">
        <v>50</v>
      </c>
    </row>
    <row r="177" spans="1:6" x14ac:dyDescent="0.2">
      <c r="A177" s="42" t="s">
        <v>210</v>
      </c>
      <c r="B177" s="14" t="s">
        <v>43</v>
      </c>
      <c r="C177" s="40">
        <v>36317</v>
      </c>
      <c r="D177" s="1" t="s">
        <v>162</v>
      </c>
      <c r="E177" s="42">
        <v>484</v>
      </c>
      <c r="F177" s="42">
        <v>44</v>
      </c>
    </row>
    <row r="178" spans="1:6" x14ac:dyDescent="0.2">
      <c r="A178" s="42" t="s">
        <v>211</v>
      </c>
      <c r="B178" s="14" t="s">
        <v>275</v>
      </c>
      <c r="C178" s="40">
        <v>36561</v>
      </c>
      <c r="D178" s="14" t="s">
        <v>276</v>
      </c>
      <c r="E178" s="45">
        <v>460</v>
      </c>
      <c r="F178" s="45">
        <v>38</v>
      </c>
    </row>
    <row r="179" spans="1:6" x14ac:dyDescent="0.2">
      <c r="A179" s="42" t="s">
        <v>212</v>
      </c>
      <c r="B179" s="14" t="s">
        <v>59</v>
      </c>
      <c r="C179" s="40">
        <v>36174</v>
      </c>
      <c r="D179" s="1" t="s">
        <v>169</v>
      </c>
      <c r="E179" s="42">
        <v>436</v>
      </c>
      <c r="F179" s="42">
        <v>33</v>
      </c>
    </row>
    <row r="180" spans="1:6" x14ac:dyDescent="0.2">
      <c r="A180" s="42" t="s">
        <v>213</v>
      </c>
      <c r="B180" s="14" t="s">
        <v>35</v>
      </c>
      <c r="C180" s="40">
        <v>36824</v>
      </c>
      <c r="D180" s="1" t="s">
        <v>162</v>
      </c>
      <c r="E180" s="42">
        <v>429</v>
      </c>
      <c r="F180" s="42">
        <v>31</v>
      </c>
    </row>
    <row r="181" spans="1:6" x14ac:dyDescent="0.2">
      <c r="A181" s="42" t="s">
        <v>214</v>
      </c>
      <c r="B181" s="14" t="s">
        <v>277</v>
      </c>
      <c r="C181" s="40">
        <v>36700</v>
      </c>
      <c r="D181" s="14" t="s">
        <v>264</v>
      </c>
      <c r="E181" s="42">
        <v>416</v>
      </c>
      <c r="F181" s="42">
        <v>28</v>
      </c>
    </row>
    <row r="182" spans="1:6" x14ac:dyDescent="0.2">
      <c r="A182" s="42" t="s">
        <v>215</v>
      </c>
      <c r="B182" s="14" t="s">
        <v>64</v>
      </c>
      <c r="C182" s="40">
        <v>36049</v>
      </c>
      <c r="D182" s="1" t="s">
        <v>169</v>
      </c>
      <c r="E182" s="42">
        <v>410</v>
      </c>
      <c r="F182" s="42">
        <v>27</v>
      </c>
    </row>
    <row r="183" spans="1:6" x14ac:dyDescent="0.2">
      <c r="A183" s="42" t="s">
        <v>216</v>
      </c>
      <c r="B183" s="14" t="s">
        <v>58</v>
      </c>
      <c r="C183" s="40">
        <v>36151</v>
      </c>
      <c r="D183" s="1" t="s">
        <v>169</v>
      </c>
      <c r="E183" s="42">
        <v>409</v>
      </c>
      <c r="F183" s="42">
        <v>27</v>
      </c>
    </row>
    <row r="184" spans="1:6" x14ac:dyDescent="0.2">
      <c r="A184" s="42" t="s">
        <v>217</v>
      </c>
      <c r="B184" s="14" t="s">
        <v>78</v>
      </c>
      <c r="C184" s="40">
        <v>36557</v>
      </c>
      <c r="D184" s="1" t="s">
        <v>173</v>
      </c>
      <c r="E184" s="42">
        <v>398</v>
      </c>
      <c r="F184" s="42">
        <v>24</v>
      </c>
    </row>
    <row r="185" spans="1:6" x14ac:dyDescent="0.2">
      <c r="A185" s="42" t="s">
        <v>218</v>
      </c>
      <c r="B185" s="14" t="s">
        <v>79</v>
      </c>
      <c r="C185" s="40">
        <v>36600</v>
      </c>
      <c r="D185" s="1" t="s">
        <v>173</v>
      </c>
      <c r="E185" s="42">
        <v>362</v>
      </c>
      <c r="F185" s="42">
        <v>19</v>
      </c>
    </row>
    <row r="186" spans="1:6" x14ac:dyDescent="0.2">
      <c r="A186" s="42" t="s">
        <v>219</v>
      </c>
      <c r="B186" s="14" t="s">
        <v>80</v>
      </c>
      <c r="C186" s="40">
        <v>36203</v>
      </c>
      <c r="D186" s="1" t="s">
        <v>173</v>
      </c>
      <c r="E186" s="42">
        <v>361</v>
      </c>
      <c r="F186" s="42">
        <v>18</v>
      </c>
    </row>
    <row r="188" spans="1:6" x14ac:dyDescent="0.2">
      <c r="A188" s="60" t="s">
        <v>25</v>
      </c>
      <c r="B188" s="60"/>
      <c r="C188" s="61"/>
      <c r="D188" s="60"/>
      <c r="E188" s="62" t="s">
        <v>278</v>
      </c>
      <c r="F188" s="62"/>
    </row>
    <row r="189" spans="1:6" x14ac:dyDescent="0.2">
      <c r="A189" s="42" t="s">
        <v>161</v>
      </c>
      <c r="B189" s="14" t="s">
        <v>279</v>
      </c>
      <c r="C189" s="40">
        <v>36061</v>
      </c>
      <c r="D189" s="14" t="s">
        <v>280</v>
      </c>
      <c r="E189" s="41">
        <v>74.31</v>
      </c>
      <c r="F189" s="43">
        <v>60</v>
      </c>
    </row>
    <row r="190" spans="1:6" x14ac:dyDescent="0.2">
      <c r="A190" s="42" t="s">
        <v>163</v>
      </c>
      <c r="B190" s="14" t="s">
        <v>281</v>
      </c>
      <c r="C190" s="40">
        <v>36134</v>
      </c>
      <c r="D190" s="14" t="s">
        <v>282</v>
      </c>
      <c r="E190" s="41">
        <v>73.73</v>
      </c>
      <c r="F190" s="43">
        <v>59</v>
      </c>
    </row>
    <row r="191" spans="1:6" x14ac:dyDescent="0.2">
      <c r="A191" s="42" t="s">
        <v>165</v>
      </c>
      <c r="B191" s="14" t="s">
        <v>283</v>
      </c>
      <c r="C191" s="40">
        <v>36126</v>
      </c>
      <c r="D191" s="14" t="s">
        <v>284</v>
      </c>
      <c r="E191" s="41">
        <v>71.3</v>
      </c>
      <c r="F191" s="43">
        <v>56</v>
      </c>
    </row>
    <row r="192" spans="1:6" x14ac:dyDescent="0.2">
      <c r="A192" s="42" t="s">
        <v>168</v>
      </c>
      <c r="B192" s="14" t="s">
        <v>285</v>
      </c>
      <c r="C192" s="40">
        <v>36402</v>
      </c>
      <c r="D192" s="14" t="s">
        <v>286</v>
      </c>
      <c r="E192" s="41">
        <v>70.099999999999994</v>
      </c>
      <c r="F192" s="43">
        <v>55</v>
      </c>
    </row>
    <row r="193" spans="1:6" x14ac:dyDescent="0.2">
      <c r="A193" s="42" t="s">
        <v>207</v>
      </c>
      <c r="B193" s="14" t="s">
        <v>287</v>
      </c>
      <c r="C193" s="40">
        <v>36110</v>
      </c>
      <c r="D193" s="14" t="s">
        <v>181</v>
      </c>
      <c r="E193" s="41">
        <v>68.84</v>
      </c>
      <c r="F193" s="43">
        <v>53</v>
      </c>
    </row>
    <row r="194" spans="1:6" x14ac:dyDescent="0.2">
      <c r="A194" s="42" t="s">
        <v>208</v>
      </c>
      <c r="B194" s="14" t="s">
        <v>188</v>
      </c>
      <c r="C194" s="40">
        <v>36193</v>
      </c>
      <c r="D194" s="72" t="s">
        <v>189</v>
      </c>
      <c r="E194" s="41">
        <v>65.13</v>
      </c>
      <c r="F194" s="43">
        <v>49</v>
      </c>
    </row>
    <row r="195" spans="1:6" x14ac:dyDescent="0.2">
      <c r="A195" s="42" t="s">
        <v>209</v>
      </c>
      <c r="B195" s="14" t="s">
        <v>71</v>
      </c>
      <c r="C195" s="40">
        <v>36120</v>
      </c>
      <c r="D195" s="1" t="s">
        <v>270</v>
      </c>
      <c r="E195" s="41">
        <v>62.62</v>
      </c>
      <c r="F195" s="43">
        <v>46</v>
      </c>
    </row>
    <row r="196" spans="1:6" x14ac:dyDescent="0.2">
      <c r="A196" s="42" t="s">
        <v>210</v>
      </c>
      <c r="B196" s="14" t="s">
        <v>32</v>
      </c>
      <c r="C196" s="40">
        <v>36410</v>
      </c>
      <c r="D196" s="1" t="s">
        <v>162</v>
      </c>
      <c r="E196" s="41">
        <v>62.37</v>
      </c>
      <c r="F196" s="43">
        <v>46</v>
      </c>
    </row>
    <row r="197" spans="1:6" x14ac:dyDescent="0.2">
      <c r="A197" s="42" t="s">
        <v>211</v>
      </c>
      <c r="B197" s="14" t="s">
        <v>9</v>
      </c>
      <c r="C197" s="40">
        <v>36151</v>
      </c>
      <c r="D197" s="1" t="s">
        <v>164</v>
      </c>
      <c r="E197" s="41">
        <v>58.34</v>
      </c>
      <c r="F197" s="43">
        <v>41</v>
      </c>
    </row>
    <row r="198" spans="1:6" x14ac:dyDescent="0.2">
      <c r="A198" s="42" t="s">
        <v>212</v>
      </c>
      <c r="B198" s="14" t="s">
        <v>31</v>
      </c>
      <c r="C198" s="40">
        <v>36824</v>
      </c>
      <c r="D198" s="1" t="s">
        <v>162</v>
      </c>
      <c r="E198" s="41">
        <v>56.47</v>
      </c>
      <c r="F198" s="43">
        <v>38</v>
      </c>
    </row>
    <row r="199" spans="1:6" x14ac:dyDescent="0.2">
      <c r="A199" s="42" t="s">
        <v>213</v>
      </c>
      <c r="B199" s="14" t="s">
        <v>51</v>
      </c>
      <c r="C199" s="40">
        <v>36055</v>
      </c>
      <c r="D199" s="14" t="s">
        <v>288</v>
      </c>
      <c r="E199" s="41">
        <v>55.6</v>
      </c>
      <c r="F199" s="43">
        <v>37</v>
      </c>
    </row>
    <row r="200" spans="1:6" x14ac:dyDescent="0.2">
      <c r="A200" s="42" t="s">
        <v>214</v>
      </c>
      <c r="B200" s="14" t="s">
        <v>80</v>
      </c>
      <c r="C200" s="40">
        <v>36203</v>
      </c>
      <c r="D200" s="1" t="s">
        <v>270</v>
      </c>
      <c r="E200" s="41">
        <v>54.74</v>
      </c>
      <c r="F200" s="43">
        <v>36</v>
      </c>
    </row>
    <row r="201" spans="1:6" x14ac:dyDescent="0.2">
      <c r="A201" s="42" t="s">
        <v>215</v>
      </c>
      <c r="B201" s="14" t="s">
        <v>55</v>
      </c>
      <c r="C201" s="40">
        <v>36243</v>
      </c>
      <c r="D201" s="14" t="s">
        <v>288</v>
      </c>
      <c r="E201" s="41">
        <v>54.39</v>
      </c>
      <c r="F201" s="43">
        <v>36</v>
      </c>
    </row>
    <row r="202" spans="1:6" x14ac:dyDescent="0.2">
      <c r="A202" s="42" t="s">
        <v>216</v>
      </c>
      <c r="B202" s="14" t="s">
        <v>46</v>
      </c>
      <c r="C202" s="40">
        <v>36781</v>
      </c>
      <c r="D202" s="14" t="s">
        <v>288</v>
      </c>
      <c r="E202" s="41">
        <v>54.34</v>
      </c>
      <c r="F202" s="43">
        <v>36</v>
      </c>
    </row>
    <row r="203" spans="1:6" x14ac:dyDescent="0.2">
      <c r="A203" s="42" t="s">
        <v>217</v>
      </c>
      <c r="B203" s="14" t="s">
        <v>67</v>
      </c>
      <c r="C203" s="40">
        <v>36069</v>
      </c>
      <c r="D203" s="1" t="s">
        <v>169</v>
      </c>
      <c r="E203" s="41">
        <v>52.52</v>
      </c>
      <c r="F203" s="43">
        <v>34</v>
      </c>
    </row>
    <row r="204" spans="1:6" x14ac:dyDescent="0.2">
      <c r="A204" s="42" t="s">
        <v>218</v>
      </c>
      <c r="B204" s="14" t="s">
        <v>81</v>
      </c>
      <c r="C204" s="40">
        <v>36546</v>
      </c>
      <c r="D204" s="1" t="s">
        <v>270</v>
      </c>
      <c r="E204" s="41">
        <v>51.69</v>
      </c>
      <c r="F204" s="43">
        <v>33</v>
      </c>
    </row>
    <row r="205" spans="1:6" x14ac:dyDescent="0.2">
      <c r="A205" s="42" t="s">
        <v>219</v>
      </c>
      <c r="B205" s="14" t="s">
        <v>22</v>
      </c>
      <c r="C205" s="40">
        <v>36176</v>
      </c>
      <c r="D205" s="1" t="s">
        <v>164</v>
      </c>
      <c r="E205" s="41">
        <v>51.4</v>
      </c>
      <c r="F205" s="43">
        <v>33</v>
      </c>
    </row>
    <row r="206" spans="1:6" x14ac:dyDescent="0.2">
      <c r="A206" s="42" t="s">
        <v>220</v>
      </c>
      <c r="B206" s="14" t="s">
        <v>66</v>
      </c>
      <c r="C206" s="40">
        <v>36602</v>
      </c>
      <c r="D206" s="1" t="s">
        <v>169</v>
      </c>
      <c r="E206" s="41">
        <v>50.09</v>
      </c>
      <c r="F206" s="43">
        <v>32</v>
      </c>
    </row>
    <row r="207" spans="1:6" x14ac:dyDescent="0.2">
      <c r="A207" s="42" t="s">
        <v>221</v>
      </c>
      <c r="B207" s="14" t="s">
        <v>7</v>
      </c>
      <c r="C207" s="40">
        <v>36217</v>
      </c>
      <c r="D207" s="1" t="s">
        <v>164</v>
      </c>
      <c r="E207" s="41">
        <v>47.67</v>
      </c>
      <c r="F207" s="43">
        <v>29</v>
      </c>
    </row>
    <row r="208" spans="1:6" x14ac:dyDescent="0.2">
      <c r="A208" s="42" t="s">
        <v>289</v>
      </c>
      <c r="B208" s="14" t="s">
        <v>65</v>
      </c>
      <c r="C208" s="40">
        <v>36256</v>
      </c>
      <c r="D208" s="1" t="s">
        <v>169</v>
      </c>
      <c r="E208" s="41">
        <v>46.81</v>
      </c>
      <c r="F208" s="43">
        <v>28</v>
      </c>
    </row>
    <row r="209" spans="1:6" x14ac:dyDescent="0.2">
      <c r="A209" s="42"/>
      <c r="B209" s="14"/>
      <c r="C209" s="40"/>
      <c r="E209" s="41"/>
    </row>
    <row r="210" spans="1:6" x14ac:dyDescent="0.2">
      <c r="A210" s="60" t="s">
        <v>26</v>
      </c>
      <c r="B210" s="60"/>
      <c r="C210" s="61"/>
      <c r="D210" s="60"/>
      <c r="E210" s="62" t="s">
        <v>278</v>
      </c>
      <c r="F210" s="62"/>
    </row>
    <row r="211" spans="1:6" x14ac:dyDescent="0.2">
      <c r="A211" s="42" t="s">
        <v>161</v>
      </c>
      <c r="B211" s="1" t="s">
        <v>290</v>
      </c>
      <c r="C211" s="40">
        <v>36504</v>
      </c>
      <c r="D211" s="57" t="s">
        <v>291</v>
      </c>
      <c r="E211" s="41">
        <v>13</v>
      </c>
      <c r="F211" s="73">
        <v>69</v>
      </c>
    </row>
    <row r="212" spans="1:6" x14ac:dyDescent="0.2">
      <c r="A212" s="42" t="s">
        <v>163</v>
      </c>
      <c r="B212" s="71" t="s">
        <v>292</v>
      </c>
      <c r="C212" s="40">
        <v>36048</v>
      </c>
      <c r="D212" s="1" t="s">
        <v>293</v>
      </c>
      <c r="E212" s="45">
        <v>12.91</v>
      </c>
      <c r="F212" s="45">
        <v>68</v>
      </c>
    </row>
    <row r="213" spans="1:6" x14ac:dyDescent="0.2">
      <c r="A213" s="42" t="s">
        <v>165</v>
      </c>
      <c r="B213" s="1" t="s">
        <v>294</v>
      </c>
      <c r="C213" s="40">
        <v>36076</v>
      </c>
      <c r="D213" s="1" t="s">
        <v>295</v>
      </c>
      <c r="E213" s="41">
        <v>12.04</v>
      </c>
      <c r="F213" s="42">
        <v>61</v>
      </c>
    </row>
    <row r="214" spans="1:6" x14ac:dyDescent="0.2">
      <c r="A214" s="42" t="s">
        <v>168</v>
      </c>
      <c r="B214" s="1" t="s">
        <v>6</v>
      </c>
      <c r="C214" s="40">
        <v>36424</v>
      </c>
      <c r="D214" s="1" t="s">
        <v>164</v>
      </c>
      <c r="E214" s="41">
        <v>11.71</v>
      </c>
      <c r="F214" s="42">
        <v>58</v>
      </c>
    </row>
    <row r="215" spans="1:6" x14ac:dyDescent="0.2">
      <c r="A215" s="42" t="s">
        <v>207</v>
      </c>
      <c r="B215" s="1" t="s">
        <v>24</v>
      </c>
      <c r="C215" s="40">
        <v>36524</v>
      </c>
      <c r="D215" s="1" t="s">
        <v>164</v>
      </c>
      <c r="E215" s="41">
        <v>11.1</v>
      </c>
      <c r="F215" s="42">
        <v>53</v>
      </c>
    </row>
    <row r="216" spans="1:6" x14ac:dyDescent="0.2">
      <c r="A216" s="42" t="s">
        <v>208</v>
      </c>
      <c r="B216" s="1" t="s">
        <v>296</v>
      </c>
      <c r="C216" s="40">
        <v>36092</v>
      </c>
      <c r="D216" s="1" t="s">
        <v>286</v>
      </c>
      <c r="E216" s="43">
        <v>10.73</v>
      </c>
      <c r="F216" s="42">
        <v>50</v>
      </c>
    </row>
    <row r="217" spans="1:6" x14ac:dyDescent="0.2">
      <c r="A217" s="42" t="s">
        <v>209</v>
      </c>
      <c r="B217" s="1" t="s">
        <v>67</v>
      </c>
      <c r="C217" s="40">
        <v>36069</v>
      </c>
      <c r="D217" s="1" t="s">
        <v>169</v>
      </c>
      <c r="E217" s="41">
        <v>10.68</v>
      </c>
      <c r="F217" s="42">
        <v>50</v>
      </c>
    </row>
    <row r="218" spans="1:6" x14ac:dyDescent="0.2">
      <c r="A218" s="42" t="s">
        <v>210</v>
      </c>
      <c r="B218" s="1" t="s">
        <v>66</v>
      </c>
      <c r="C218" s="40">
        <v>36602</v>
      </c>
      <c r="D218" s="1" t="s">
        <v>169</v>
      </c>
      <c r="E218" s="41">
        <v>10.6</v>
      </c>
      <c r="F218" s="42">
        <v>49</v>
      </c>
    </row>
    <row r="219" spans="1:6" x14ac:dyDescent="0.2">
      <c r="A219" s="42" t="s">
        <v>211</v>
      </c>
      <c r="B219" s="1" t="s">
        <v>69</v>
      </c>
      <c r="C219" s="40">
        <v>36452</v>
      </c>
      <c r="D219" s="1" t="s">
        <v>270</v>
      </c>
      <c r="E219" s="41">
        <v>9.7100000000000009</v>
      </c>
      <c r="F219" s="42">
        <v>43</v>
      </c>
    </row>
    <row r="220" spans="1:6" x14ac:dyDescent="0.2">
      <c r="A220" s="42" t="s">
        <v>212</v>
      </c>
      <c r="B220" s="1" t="s">
        <v>81</v>
      </c>
      <c r="C220" s="40">
        <v>36546</v>
      </c>
      <c r="D220" s="1" t="s">
        <v>270</v>
      </c>
      <c r="E220" s="41">
        <v>9.65</v>
      </c>
      <c r="F220" s="42">
        <v>42</v>
      </c>
    </row>
    <row r="221" spans="1:6" x14ac:dyDescent="0.2">
      <c r="A221" s="42" t="s">
        <v>213</v>
      </c>
      <c r="B221" s="1" t="s">
        <v>33</v>
      </c>
      <c r="C221" s="40">
        <v>36192</v>
      </c>
      <c r="D221" s="1" t="s">
        <v>162</v>
      </c>
      <c r="E221" s="41">
        <v>9.58</v>
      </c>
      <c r="F221" s="42">
        <v>42</v>
      </c>
    </row>
    <row r="222" spans="1:6" x14ac:dyDescent="0.2">
      <c r="A222" s="42" t="s">
        <v>214</v>
      </c>
      <c r="B222" s="1" t="s">
        <v>13</v>
      </c>
      <c r="C222" s="40">
        <v>36054</v>
      </c>
      <c r="D222" s="1" t="s">
        <v>164</v>
      </c>
      <c r="E222" s="41">
        <v>9.56</v>
      </c>
      <c r="F222" s="42">
        <v>41</v>
      </c>
    </row>
    <row r="223" spans="1:6" x14ac:dyDescent="0.2">
      <c r="A223" s="42" t="s">
        <v>215</v>
      </c>
      <c r="B223" s="14" t="s">
        <v>55</v>
      </c>
      <c r="C223" s="40">
        <v>36243</v>
      </c>
      <c r="D223" s="14" t="s">
        <v>288</v>
      </c>
      <c r="E223" s="43">
        <v>8.75</v>
      </c>
      <c r="F223" s="43">
        <v>36</v>
      </c>
    </row>
    <row r="224" spans="1:6" x14ac:dyDescent="0.2">
      <c r="A224" s="42" t="s">
        <v>297</v>
      </c>
      <c r="B224" s="1" t="s">
        <v>43</v>
      </c>
      <c r="C224" s="40">
        <v>36317</v>
      </c>
      <c r="D224" s="1" t="s">
        <v>162</v>
      </c>
      <c r="E224" s="41">
        <v>8.67</v>
      </c>
      <c r="F224" s="42">
        <v>35</v>
      </c>
    </row>
    <row r="225" spans="1:6" x14ac:dyDescent="0.2">
      <c r="A225" s="42" t="s">
        <v>297</v>
      </c>
      <c r="B225" s="14" t="s">
        <v>52</v>
      </c>
      <c r="C225" s="40">
        <v>36374</v>
      </c>
      <c r="D225" s="14" t="s">
        <v>288</v>
      </c>
      <c r="E225" s="43">
        <v>8.67</v>
      </c>
      <c r="F225" s="43">
        <v>35</v>
      </c>
    </row>
    <row r="226" spans="1:6" x14ac:dyDescent="0.2">
      <c r="A226" s="42" t="s">
        <v>218</v>
      </c>
      <c r="B226" s="1" t="s">
        <v>62</v>
      </c>
      <c r="C226" s="40">
        <v>36270</v>
      </c>
      <c r="D226" s="1" t="s">
        <v>169</v>
      </c>
      <c r="E226" s="41">
        <v>8.6199999999999992</v>
      </c>
      <c r="F226" s="42">
        <v>35</v>
      </c>
    </row>
    <row r="227" spans="1:6" x14ac:dyDescent="0.2">
      <c r="A227" s="42" t="s">
        <v>219</v>
      </c>
      <c r="B227" s="1" t="s">
        <v>44</v>
      </c>
      <c r="C227" s="40">
        <v>36130</v>
      </c>
      <c r="D227" s="1" t="s">
        <v>162</v>
      </c>
      <c r="E227" s="41">
        <v>7.64</v>
      </c>
      <c r="F227" s="42">
        <v>28</v>
      </c>
    </row>
    <row r="228" spans="1:6" x14ac:dyDescent="0.2">
      <c r="A228" s="42" t="s">
        <v>220</v>
      </c>
      <c r="B228" s="1" t="s">
        <v>77</v>
      </c>
      <c r="C228" s="40">
        <v>36280</v>
      </c>
      <c r="D228" s="1" t="s">
        <v>270</v>
      </c>
      <c r="E228" s="41">
        <v>7.32</v>
      </c>
      <c r="F228" s="42">
        <v>26</v>
      </c>
    </row>
    <row r="229" spans="1:6" x14ac:dyDescent="0.2">
      <c r="A229" s="42"/>
      <c r="C229" s="40"/>
      <c r="E229" s="41"/>
      <c r="F229" s="42"/>
    </row>
    <row r="230" spans="1:6" x14ac:dyDescent="0.2">
      <c r="A230" s="42"/>
      <c r="C230" s="40"/>
      <c r="E230" s="41"/>
      <c r="F230" s="42"/>
    </row>
    <row r="231" spans="1:6" x14ac:dyDescent="0.2">
      <c r="A231" s="42"/>
    </row>
    <row r="232" spans="1:6" x14ac:dyDescent="0.2">
      <c r="A232" s="42"/>
    </row>
    <row r="233" spans="1:6" x14ac:dyDescent="0.2">
      <c r="E233" s="1"/>
      <c r="F233" s="43" t="s">
        <v>158</v>
      </c>
    </row>
  </sheetData>
  <mergeCells count="4">
    <mergeCell ref="A1:F1"/>
    <mergeCell ref="A4:F4"/>
    <mergeCell ref="A5:F5"/>
    <mergeCell ref="A6:F6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opLeftCell="A256" workbookViewId="0">
      <selection activeCell="A6" sqref="A6:F6"/>
    </sheetView>
  </sheetViews>
  <sheetFormatPr defaultRowHeight="12.75" x14ac:dyDescent="0.2"/>
  <cols>
    <col min="1" max="1" width="9.140625" style="18"/>
    <col min="2" max="2" width="24.42578125" style="1" customWidth="1"/>
    <col min="3" max="3" width="11" style="40" customWidth="1"/>
    <col min="4" max="4" width="21.140625" style="1" customWidth="1"/>
    <col min="5" max="5" width="8.7109375" style="43" customWidth="1"/>
    <col min="6" max="6" width="9.140625" style="43"/>
    <col min="7" max="7" width="9.140625" style="57"/>
    <col min="8" max="9" width="9.140625" style="74"/>
    <col min="10" max="16384" width="9.140625" style="75"/>
  </cols>
  <sheetData>
    <row r="1" spans="1:7" ht="15.75" x14ac:dyDescent="0.25">
      <c r="A1" s="96" t="s">
        <v>0</v>
      </c>
      <c r="B1" s="96"/>
      <c r="C1" s="96"/>
      <c r="D1" s="96"/>
      <c r="E1" s="96"/>
      <c r="F1" s="96"/>
    </row>
    <row r="2" spans="1:7" ht="11.25" customHeight="1" x14ac:dyDescent="0.25">
      <c r="A2" s="58"/>
      <c r="B2" s="58"/>
      <c r="C2" s="76"/>
      <c r="D2" s="58"/>
      <c r="E2" s="77"/>
      <c r="F2" s="77"/>
    </row>
    <row r="4" spans="1:7" ht="18" x14ac:dyDescent="0.25">
      <c r="A4" s="97" t="s">
        <v>1</v>
      </c>
      <c r="B4" s="97"/>
      <c r="C4" s="97"/>
      <c r="D4" s="97"/>
      <c r="E4" s="97"/>
      <c r="F4" s="97"/>
    </row>
    <row r="5" spans="1:7" ht="15.75" x14ac:dyDescent="0.25">
      <c r="A5" s="98" t="s">
        <v>356</v>
      </c>
      <c r="B5" s="98"/>
      <c r="C5" s="98"/>
      <c r="D5" s="98"/>
      <c r="E5" s="98"/>
      <c r="F5" s="98"/>
    </row>
    <row r="6" spans="1:7" x14ac:dyDescent="0.2">
      <c r="A6" s="99"/>
      <c r="B6" s="99"/>
      <c r="C6" s="99"/>
      <c r="D6" s="99"/>
      <c r="E6" s="99"/>
      <c r="F6" s="99"/>
    </row>
    <row r="7" spans="1:7" x14ac:dyDescent="0.2">
      <c r="A7" s="66" t="s">
        <v>4</v>
      </c>
      <c r="B7" s="78" t="s">
        <v>159</v>
      </c>
      <c r="C7" s="67"/>
      <c r="D7" s="66"/>
      <c r="E7" s="68" t="s">
        <v>160</v>
      </c>
      <c r="F7" s="68"/>
      <c r="G7" s="79"/>
    </row>
    <row r="8" spans="1:7" x14ac:dyDescent="0.2">
      <c r="A8" s="42" t="s">
        <v>161</v>
      </c>
      <c r="B8" s="51" t="s">
        <v>105</v>
      </c>
      <c r="C8" s="80">
        <v>36375</v>
      </c>
      <c r="D8" s="30" t="s">
        <v>298</v>
      </c>
      <c r="E8" s="49">
        <v>8.66</v>
      </c>
      <c r="F8" s="81">
        <v>53</v>
      </c>
      <c r="G8" s="79"/>
    </row>
    <row r="9" spans="1:7" x14ac:dyDescent="0.2">
      <c r="A9" s="42" t="s">
        <v>163</v>
      </c>
      <c r="B9" s="51" t="s">
        <v>120</v>
      </c>
      <c r="C9" s="40">
        <v>36144</v>
      </c>
      <c r="D9" s="1" t="s">
        <v>173</v>
      </c>
      <c r="E9" s="41">
        <v>9.08</v>
      </c>
      <c r="F9" s="81">
        <v>42</v>
      </c>
      <c r="G9" s="79"/>
    </row>
    <row r="10" spans="1:7" x14ac:dyDescent="0.2">
      <c r="A10" s="42" t="s">
        <v>165</v>
      </c>
      <c r="B10" s="51" t="s">
        <v>84</v>
      </c>
      <c r="C10" s="40">
        <v>36780</v>
      </c>
      <c r="D10" s="1" t="s">
        <v>299</v>
      </c>
      <c r="E10" s="41">
        <v>9.14</v>
      </c>
      <c r="F10" s="81">
        <v>39</v>
      </c>
      <c r="G10" s="79"/>
    </row>
    <row r="11" spans="1:7" x14ac:dyDescent="0.2">
      <c r="A11" s="42" t="s">
        <v>168</v>
      </c>
      <c r="B11" s="51" t="s">
        <v>95</v>
      </c>
      <c r="C11" s="40">
        <v>36549</v>
      </c>
      <c r="D11" s="1" t="s">
        <v>162</v>
      </c>
      <c r="E11" s="41">
        <v>9.26</v>
      </c>
      <c r="F11" s="81">
        <v>37</v>
      </c>
      <c r="G11" s="79"/>
    </row>
    <row r="12" spans="1:7" x14ac:dyDescent="0.2">
      <c r="A12" s="43"/>
      <c r="E12" s="41"/>
      <c r="F12" s="81"/>
      <c r="G12" s="79"/>
    </row>
    <row r="13" spans="1:7" x14ac:dyDescent="0.2">
      <c r="A13" s="66" t="s">
        <v>4</v>
      </c>
      <c r="B13" s="78" t="s">
        <v>170</v>
      </c>
      <c r="C13" s="67"/>
      <c r="D13" s="66"/>
      <c r="E13" s="68" t="s">
        <v>160</v>
      </c>
      <c r="F13" s="68"/>
      <c r="G13" s="79"/>
    </row>
    <row r="14" spans="1:7" x14ac:dyDescent="0.2">
      <c r="A14" s="42" t="s">
        <v>161</v>
      </c>
      <c r="B14" s="51" t="s">
        <v>132</v>
      </c>
      <c r="C14" s="40">
        <v>36480</v>
      </c>
      <c r="D14" s="1" t="s">
        <v>300</v>
      </c>
      <c r="E14" s="41">
        <v>8.65</v>
      </c>
      <c r="F14" s="81">
        <v>53</v>
      </c>
      <c r="G14" s="79"/>
    </row>
    <row r="15" spans="1:7" x14ac:dyDescent="0.2">
      <c r="A15" s="42" t="s">
        <v>163</v>
      </c>
      <c r="B15" s="51" t="s">
        <v>301</v>
      </c>
      <c r="C15" s="40">
        <v>36136</v>
      </c>
      <c r="D15" s="1" t="s">
        <v>181</v>
      </c>
      <c r="E15" s="41">
        <v>8.69</v>
      </c>
      <c r="F15" s="81">
        <v>53</v>
      </c>
      <c r="G15" s="79"/>
    </row>
    <row r="16" spans="1:7" x14ac:dyDescent="0.2">
      <c r="A16" s="42" t="s">
        <v>165</v>
      </c>
      <c r="B16" s="51" t="s">
        <v>142</v>
      </c>
      <c r="C16" s="40">
        <v>36951</v>
      </c>
      <c r="D16" s="1" t="s">
        <v>169</v>
      </c>
      <c r="E16" s="41">
        <v>9.31</v>
      </c>
      <c r="F16" s="81">
        <v>35</v>
      </c>
      <c r="G16" s="79"/>
    </row>
    <row r="17" spans="1:7" x14ac:dyDescent="0.2">
      <c r="A17" s="42"/>
      <c r="G17" s="79"/>
    </row>
    <row r="18" spans="1:7" x14ac:dyDescent="0.2">
      <c r="A18" s="66" t="s">
        <v>4</v>
      </c>
      <c r="B18" s="78" t="s">
        <v>174</v>
      </c>
      <c r="C18" s="67"/>
      <c r="D18" s="66"/>
      <c r="E18" s="68" t="s">
        <v>160</v>
      </c>
      <c r="F18" s="68"/>
      <c r="G18" s="79"/>
    </row>
    <row r="19" spans="1:7" x14ac:dyDescent="0.2">
      <c r="A19" s="42" t="s">
        <v>161</v>
      </c>
      <c r="B19" s="51" t="s">
        <v>85</v>
      </c>
      <c r="C19" s="40">
        <v>36325</v>
      </c>
      <c r="D19" s="1" t="s">
        <v>299</v>
      </c>
      <c r="E19" s="41">
        <v>8.2799999999999994</v>
      </c>
      <c r="F19" s="81">
        <v>66</v>
      </c>
      <c r="G19" s="79"/>
    </row>
    <row r="20" spans="1:7" x14ac:dyDescent="0.2">
      <c r="A20" s="42" t="s">
        <v>163</v>
      </c>
      <c r="B20" s="51" t="s">
        <v>106</v>
      </c>
      <c r="C20" s="40">
        <v>36337</v>
      </c>
      <c r="D20" s="1" t="s">
        <v>298</v>
      </c>
      <c r="E20" s="41">
        <v>8.9499999999999993</v>
      </c>
      <c r="F20" s="81">
        <v>44</v>
      </c>
    </row>
    <row r="21" spans="1:7" x14ac:dyDescent="0.2">
      <c r="A21" s="42" t="s">
        <v>165</v>
      </c>
      <c r="B21" s="51" t="s">
        <v>121</v>
      </c>
      <c r="C21" s="40">
        <v>36603</v>
      </c>
      <c r="D21" s="1" t="s">
        <v>173</v>
      </c>
      <c r="E21" s="41">
        <v>9.2799999999999994</v>
      </c>
      <c r="F21" s="81">
        <v>37</v>
      </c>
    </row>
    <row r="22" spans="1:7" x14ac:dyDescent="0.2">
      <c r="A22" s="42" t="s">
        <v>168</v>
      </c>
      <c r="B22" s="51" t="s">
        <v>96</v>
      </c>
      <c r="C22" s="40">
        <v>36060</v>
      </c>
      <c r="D22" s="1" t="s">
        <v>162</v>
      </c>
      <c r="E22" s="41">
        <v>9.34</v>
      </c>
      <c r="F22" s="81">
        <v>35</v>
      </c>
    </row>
    <row r="23" spans="1:7" x14ac:dyDescent="0.2">
      <c r="A23" s="43"/>
      <c r="E23" s="41"/>
      <c r="F23" s="81"/>
    </row>
    <row r="24" spans="1:7" x14ac:dyDescent="0.2">
      <c r="A24" s="66" t="s">
        <v>4</v>
      </c>
      <c r="B24" s="78" t="s">
        <v>179</v>
      </c>
      <c r="C24" s="67"/>
      <c r="D24" s="66"/>
      <c r="E24" s="68" t="s">
        <v>160</v>
      </c>
      <c r="F24" s="68"/>
      <c r="G24" s="79"/>
    </row>
    <row r="25" spans="1:7" x14ac:dyDescent="0.2">
      <c r="A25" s="42" t="s">
        <v>161</v>
      </c>
      <c r="B25" s="30" t="s">
        <v>153</v>
      </c>
      <c r="C25" s="80">
        <v>36761</v>
      </c>
      <c r="D25" s="30" t="s">
        <v>302</v>
      </c>
      <c r="E25" s="49">
        <v>8.8000000000000007</v>
      </c>
      <c r="F25" s="81">
        <v>50</v>
      </c>
      <c r="G25" s="79"/>
    </row>
    <row r="26" spans="1:7" x14ac:dyDescent="0.2">
      <c r="A26" s="42" t="s">
        <v>163</v>
      </c>
      <c r="B26" s="30" t="s">
        <v>86</v>
      </c>
      <c r="C26" s="80">
        <v>36755</v>
      </c>
      <c r="D26" s="30" t="s">
        <v>299</v>
      </c>
      <c r="E26" s="49">
        <v>9.2200000000000006</v>
      </c>
      <c r="F26" s="81">
        <v>37</v>
      </c>
      <c r="G26" s="79"/>
    </row>
    <row r="27" spans="1:7" x14ac:dyDescent="0.2">
      <c r="A27" s="42" t="s">
        <v>165</v>
      </c>
      <c r="B27" s="51" t="s">
        <v>133</v>
      </c>
      <c r="C27" s="40">
        <v>37142</v>
      </c>
      <c r="D27" s="1" t="s">
        <v>300</v>
      </c>
      <c r="E27" s="41">
        <v>9.26</v>
      </c>
      <c r="F27" s="81">
        <v>37</v>
      </c>
      <c r="G27" s="79"/>
    </row>
    <row r="28" spans="1:7" x14ac:dyDescent="0.2">
      <c r="A28" s="42" t="s">
        <v>168</v>
      </c>
      <c r="B28" s="30" t="s">
        <v>143</v>
      </c>
      <c r="C28" s="80">
        <v>36936</v>
      </c>
      <c r="D28" s="30" t="s">
        <v>169</v>
      </c>
      <c r="E28" s="49">
        <v>9.36</v>
      </c>
      <c r="F28" s="81">
        <v>35</v>
      </c>
      <c r="G28" s="79"/>
    </row>
    <row r="29" spans="1:7" x14ac:dyDescent="0.2">
      <c r="A29" s="30"/>
      <c r="B29" s="30"/>
      <c r="C29" s="80"/>
      <c r="D29" s="81"/>
      <c r="E29" s="49"/>
      <c r="F29" s="81"/>
      <c r="G29" s="79"/>
    </row>
    <row r="30" spans="1:7" x14ac:dyDescent="0.2">
      <c r="A30" s="66" t="s">
        <v>4</v>
      </c>
      <c r="B30" s="78" t="s">
        <v>182</v>
      </c>
      <c r="C30" s="67"/>
      <c r="D30" s="66"/>
      <c r="E30" s="68" t="s">
        <v>160</v>
      </c>
      <c r="F30" s="68"/>
      <c r="G30" s="79"/>
    </row>
    <row r="31" spans="1:7" x14ac:dyDescent="0.2">
      <c r="A31" s="42" t="s">
        <v>161</v>
      </c>
      <c r="B31" s="30" t="s">
        <v>107</v>
      </c>
      <c r="C31" s="80">
        <v>36306</v>
      </c>
      <c r="D31" s="30" t="s">
        <v>298</v>
      </c>
      <c r="E31" s="49">
        <v>8.7100000000000009</v>
      </c>
      <c r="F31" s="81">
        <v>50</v>
      </c>
      <c r="G31" s="79"/>
    </row>
    <row r="32" spans="1:7" x14ac:dyDescent="0.2">
      <c r="A32" s="42" t="s">
        <v>163</v>
      </c>
      <c r="B32" s="30" t="s">
        <v>154</v>
      </c>
      <c r="C32" s="80">
        <v>36651</v>
      </c>
      <c r="D32" s="30" t="s">
        <v>302</v>
      </c>
      <c r="E32" s="49">
        <v>9.27</v>
      </c>
      <c r="F32" s="81">
        <v>37</v>
      </c>
      <c r="G32" s="79"/>
    </row>
    <row r="33" spans="1:7" x14ac:dyDescent="0.2">
      <c r="A33" s="42" t="s">
        <v>165</v>
      </c>
      <c r="B33" s="30" t="s">
        <v>134</v>
      </c>
      <c r="C33" s="80">
        <v>37083</v>
      </c>
      <c r="D33" s="1" t="s">
        <v>300</v>
      </c>
      <c r="E33" s="49">
        <v>9.65</v>
      </c>
      <c r="F33" s="81">
        <v>29</v>
      </c>
      <c r="G33" s="79"/>
    </row>
    <row r="34" spans="1:7" x14ac:dyDescent="0.2">
      <c r="A34" s="42" t="s">
        <v>168</v>
      </c>
      <c r="B34" s="30" t="s">
        <v>122</v>
      </c>
      <c r="C34" s="80">
        <v>37139</v>
      </c>
      <c r="D34" s="30" t="s">
        <v>173</v>
      </c>
      <c r="E34" s="49">
        <v>10.81</v>
      </c>
      <c r="F34" s="81">
        <v>14</v>
      </c>
      <c r="G34" s="79"/>
    </row>
    <row r="35" spans="1:7" x14ac:dyDescent="0.2">
      <c r="A35" s="30"/>
      <c r="B35" s="30"/>
      <c r="C35" s="80"/>
      <c r="D35" s="81"/>
      <c r="E35" s="49"/>
      <c r="F35" s="81"/>
      <c r="G35" s="79"/>
    </row>
    <row r="36" spans="1:7" x14ac:dyDescent="0.2">
      <c r="A36" s="66" t="s">
        <v>4</v>
      </c>
      <c r="B36" s="78" t="s">
        <v>186</v>
      </c>
      <c r="C36" s="67"/>
      <c r="D36" s="66"/>
      <c r="E36" s="68" t="s">
        <v>160</v>
      </c>
      <c r="F36" s="68"/>
      <c r="G36" s="79"/>
    </row>
    <row r="37" spans="1:7" x14ac:dyDescent="0.2">
      <c r="A37" s="42" t="s">
        <v>161</v>
      </c>
      <c r="B37" s="30" t="s">
        <v>144</v>
      </c>
      <c r="C37" s="80">
        <v>36631</v>
      </c>
      <c r="D37" s="30" t="s">
        <v>169</v>
      </c>
      <c r="E37" s="49">
        <v>9.0500000000000007</v>
      </c>
      <c r="F37" s="81">
        <v>42</v>
      </c>
      <c r="G37" s="79"/>
    </row>
    <row r="38" spans="1:7" x14ac:dyDescent="0.2">
      <c r="A38" s="42" t="s">
        <v>163</v>
      </c>
      <c r="B38" s="30" t="s">
        <v>97</v>
      </c>
      <c r="C38" s="80">
        <v>37161</v>
      </c>
      <c r="D38" s="30" t="s">
        <v>162</v>
      </c>
      <c r="E38" s="49">
        <v>9.23</v>
      </c>
      <c r="F38" s="81">
        <v>37</v>
      </c>
      <c r="G38" s="79"/>
    </row>
    <row r="39" spans="1:7" x14ac:dyDescent="0.2">
      <c r="A39" s="42" t="s">
        <v>165</v>
      </c>
      <c r="B39" s="30" t="s">
        <v>155</v>
      </c>
      <c r="C39" s="80">
        <v>36421</v>
      </c>
      <c r="D39" s="30" t="s">
        <v>302</v>
      </c>
      <c r="E39" s="49">
        <v>9.3699999999999992</v>
      </c>
      <c r="F39" s="81">
        <v>35</v>
      </c>
      <c r="G39" s="79"/>
    </row>
    <row r="40" spans="1:7" x14ac:dyDescent="0.2">
      <c r="A40" s="42"/>
      <c r="G40" s="79"/>
    </row>
    <row r="41" spans="1:7" x14ac:dyDescent="0.2">
      <c r="A41" s="66" t="s">
        <v>4</v>
      </c>
      <c r="B41" s="78" t="s">
        <v>190</v>
      </c>
      <c r="C41" s="67"/>
      <c r="D41" s="66"/>
      <c r="E41" s="68" t="s">
        <v>160</v>
      </c>
      <c r="F41" s="68"/>
      <c r="G41" s="79"/>
    </row>
    <row r="42" spans="1:7" x14ac:dyDescent="0.2">
      <c r="A42" s="24" t="s">
        <v>161</v>
      </c>
      <c r="B42" s="51" t="s">
        <v>85</v>
      </c>
      <c r="C42" s="40">
        <v>36325</v>
      </c>
      <c r="D42" s="1" t="s">
        <v>299</v>
      </c>
      <c r="E42" s="81">
        <v>8.43</v>
      </c>
      <c r="F42" s="81">
        <v>59</v>
      </c>
      <c r="G42" s="79"/>
    </row>
    <row r="43" spans="1:7" x14ac:dyDescent="0.2">
      <c r="A43" s="24" t="s">
        <v>163</v>
      </c>
      <c r="B43" s="51" t="s">
        <v>105</v>
      </c>
      <c r="C43" s="80">
        <v>36375</v>
      </c>
      <c r="D43" s="30" t="s">
        <v>298</v>
      </c>
      <c r="E43" s="81">
        <v>8.5299999999999994</v>
      </c>
      <c r="F43" s="81">
        <v>56</v>
      </c>
      <c r="G43" s="79"/>
    </row>
    <row r="44" spans="1:7" x14ac:dyDescent="0.2">
      <c r="A44" s="24" t="s">
        <v>165</v>
      </c>
      <c r="B44" s="51" t="s">
        <v>132</v>
      </c>
      <c r="C44" s="40">
        <v>36480</v>
      </c>
      <c r="D44" s="1" t="s">
        <v>300</v>
      </c>
      <c r="E44" s="81">
        <v>8.57</v>
      </c>
      <c r="F44" s="81">
        <v>56</v>
      </c>
      <c r="G44" s="79"/>
    </row>
    <row r="45" spans="1:7" x14ac:dyDescent="0.2">
      <c r="A45" s="24" t="s">
        <v>168</v>
      </c>
      <c r="B45" s="51" t="s">
        <v>301</v>
      </c>
      <c r="C45" s="40">
        <v>36136</v>
      </c>
      <c r="D45" s="1" t="s">
        <v>181</v>
      </c>
      <c r="E45" s="81">
        <v>8.58</v>
      </c>
      <c r="F45" s="81">
        <v>56</v>
      </c>
      <c r="G45" s="79"/>
    </row>
    <row r="46" spans="1:7" x14ac:dyDescent="0.2">
      <c r="A46" s="30"/>
      <c r="B46" s="30"/>
      <c r="C46" s="80"/>
      <c r="D46" s="81"/>
      <c r="E46" s="81"/>
      <c r="F46" s="81"/>
      <c r="G46" s="79"/>
    </row>
    <row r="47" spans="1:7" x14ac:dyDescent="0.2">
      <c r="A47" s="65" t="s">
        <v>8</v>
      </c>
      <c r="B47" s="66" t="s">
        <v>191</v>
      </c>
      <c r="C47" s="67"/>
      <c r="D47" s="66"/>
      <c r="E47" s="68" t="s">
        <v>160</v>
      </c>
      <c r="F47" s="68"/>
      <c r="G47" s="79"/>
    </row>
    <row r="48" spans="1:7" x14ac:dyDescent="0.2">
      <c r="A48" s="24" t="s">
        <v>161</v>
      </c>
      <c r="B48" s="14" t="s">
        <v>105</v>
      </c>
      <c r="C48" s="40">
        <v>36375</v>
      </c>
      <c r="D48" s="14" t="s">
        <v>298</v>
      </c>
      <c r="E48" s="25">
        <v>48.5</v>
      </c>
      <c r="F48" s="26">
        <v>62</v>
      </c>
      <c r="G48" s="79"/>
    </row>
    <row r="49" spans="1:7" x14ac:dyDescent="0.2">
      <c r="A49" s="24" t="s">
        <v>163</v>
      </c>
      <c r="B49" s="44" t="s">
        <v>87</v>
      </c>
      <c r="C49" s="40">
        <v>36176</v>
      </c>
      <c r="D49" s="14" t="s">
        <v>299</v>
      </c>
      <c r="E49" s="25">
        <v>49.4</v>
      </c>
      <c r="F49" s="26">
        <v>58</v>
      </c>
      <c r="G49" s="79"/>
    </row>
    <row r="50" spans="1:7" x14ac:dyDescent="0.2">
      <c r="A50" s="24" t="s">
        <v>165</v>
      </c>
      <c r="B50" s="14" t="s">
        <v>96</v>
      </c>
      <c r="C50" s="40">
        <v>36060</v>
      </c>
      <c r="D50" s="14" t="s">
        <v>162</v>
      </c>
      <c r="E50" s="25">
        <v>53.42</v>
      </c>
      <c r="F50" s="26">
        <v>39</v>
      </c>
      <c r="G50" s="79"/>
    </row>
    <row r="51" spans="1:7" x14ac:dyDescent="0.2">
      <c r="G51" s="79"/>
    </row>
    <row r="52" spans="1:7" x14ac:dyDescent="0.2">
      <c r="A52" s="65" t="s">
        <v>8</v>
      </c>
      <c r="B52" s="66" t="s">
        <v>192</v>
      </c>
      <c r="C52" s="67"/>
      <c r="D52" s="66"/>
      <c r="E52" s="68" t="s">
        <v>160</v>
      </c>
      <c r="F52" s="68"/>
      <c r="G52" s="79"/>
    </row>
    <row r="53" spans="1:7" x14ac:dyDescent="0.2">
      <c r="A53" s="24" t="s">
        <v>161</v>
      </c>
      <c r="B53" s="14" t="s">
        <v>142</v>
      </c>
      <c r="C53" s="40">
        <v>36951</v>
      </c>
      <c r="D53" s="14" t="s">
        <v>169</v>
      </c>
      <c r="E53" s="25">
        <v>52.74</v>
      </c>
      <c r="F53" s="26">
        <v>41</v>
      </c>
      <c r="G53" s="79"/>
    </row>
    <row r="54" spans="1:7" x14ac:dyDescent="0.2">
      <c r="A54" s="24" t="s">
        <v>163</v>
      </c>
      <c r="B54" s="14" t="s">
        <v>123</v>
      </c>
      <c r="C54" s="40">
        <v>36406</v>
      </c>
      <c r="D54" s="14" t="s">
        <v>173</v>
      </c>
      <c r="E54" s="25">
        <v>56</v>
      </c>
      <c r="F54" s="26">
        <v>30</v>
      </c>
      <c r="G54" s="79"/>
    </row>
    <row r="55" spans="1:7" x14ac:dyDescent="0.2">
      <c r="A55" s="24" t="s">
        <v>165</v>
      </c>
      <c r="B55" s="14" t="s">
        <v>135</v>
      </c>
      <c r="C55" s="40">
        <v>36249</v>
      </c>
      <c r="D55" s="14" t="s">
        <v>176</v>
      </c>
      <c r="E55" s="25">
        <v>58.56</v>
      </c>
      <c r="F55" s="26">
        <v>22</v>
      </c>
      <c r="G55" s="79"/>
    </row>
    <row r="56" spans="1:7" x14ac:dyDescent="0.2">
      <c r="G56" s="79"/>
    </row>
    <row r="57" spans="1:7" x14ac:dyDescent="0.2">
      <c r="A57" s="65" t="s">
        <v>8</v>
      </c>
      <c r="B57" s="66" t="s">
        <v>197</v>
      </c>
      <c r="C57" s="67"/>
      <c r="D57" s="66"/>
      <c r="E57" s="68" t="s">
        <v>160</v>
      </c>
      <c r="F57" s="68"/>
      <c r="G57" s="79"/>
    </row>
    <row r="58" spans="1:7" x14ac:dyDescent="0.2">
      <c r="A58" s="24" t="s">
        <v>161</v>
      </c>
      <c r="B58" s="14" t="s">
        <v>303</v>
      </c>
      <c r="C58" s="40">
        <v>36445</v>
      </c>
      <c r="D58" s="14" t="s">
        <v>304</v>
      </c>
      <c r="E58" s="25">
        <v>46.62</v>
      </c>
      <c r="F58" s="26">
        <v>71</v>
      </c>
      <c r="G58" s="79"/>
    </row>
    <row r="59" spans="1:7" x14ac:dyDescent="0.2">
      <c r="A59" s="24" t="s">
        <v>163</v>
      </c>
      <c r="B59" s="14" t="s">
        <v>86</v>
      </c>
      <c r="C59" s="40">
        <v>36755</v>
      </c>
      <c r="D59" s="14" t="s">
        <v>299</v>
      </c>
      <c r="E59" s="25">
        <v>52.68</v>
      </c>
      <c r="F59" s="82">
        <v>42</v>
      </c>
      <c r="G59" s="79"/>
    </row>
    <row r="60" spans="1:7" x14ac:dyDescent="0.2">
      <c r="A60" s="24" t="s">
        <v>165</v>
      </c>
      <c r="B60" s="14" t="s">
        <v>305</v>
      </c>
      <c r="C60" s="40">
        <v>36493</v>
      </c>
      <c r="D60" s="14" t="s">
        <v>286</v>
      </c>
      <c r="E60" s="25">
        <v>53.72</v>
      </c>
      <c r="F60" s="82">
        <v>37</v>
      </c>
      <c r="G60" s="79"/>
    </row>
    <row r="61" spans="1:7" x14ac:dyDescent="0.2">
      <c r="G61" s="79"/>
    </row>
    <row r="62" spans="1:7" x14ac:dyDescent="0.2">
      <c r="A62" s="65" t="s">
        <v>8</v>
      </c>
      <c r="B62" s="66" t="s">
        <v>198</v>
      </c>
      <c r="C62" s="67"/>
      <c r="D62" s="66"/>
      <c r="E62" s="68" t="s">
        <v>160</v>
      </c>
      <c r="F62" s="68"/>
      <c r="G62" s="79"/>
    </row>
    <row r="63" spans="1:7" x14ac:dyDescent="0.2">
      <c r="A63" s="24" t="s">
        <v>161</v>
      </c>
      <c r="B63" s="14" t="s">
        <v>136</v>
      </c>
      <c r="C63" s="40">
        <v>36752</v>
      </c>
      <c r="D63" s="14" t="s">
        <v>176</v>
      </c>
      <c r="E63" s="25">
        <v>48.59</v>
      </c>
      <c r="F63" s="14">
        <v>62</v>
      </c>
      <c r="G63" s="79"/>
    </row>
    <row r="64" spans="1:7" x14ac:dyDescent="0.2">
      <c r="A64" s="24" t="s">
        <v>163</v>
      </c>
      <c r="B64" s="14" t="s">
        <v>98</v>
      </c>
      <c r="C64" s="40">
        <v>37160</v>
      </c>
      <c r="D64" s="14" t="s">
        <v>162</v>
      </c>
      <c r="E64" s="25">
        <v>54.06</v>
      </c>
      <c r="F64" s="14">
        <v>36</v>
      </c>
      <c r="G64" s="79"/>
    </row>
    <row r="65" spans="1:7" x14ac:dyDescent="0.2">
      <c r="G65" s="79"/>
    </row>
    <row r="66" spans="1:7" x14ac:dyDescent="0.2">
      <c r="A66" s="65" t="s">
        <v>8</v>
      </c>
      <c r="B66" s="66" t="s">
        <v>201</v>
      </c>
      <c r="C66" s="67"/>
      <c r="D66" s="66"/>
      <c r="E66" s="68" t="s">
        <v>160</v>
      </c>
      <c r="F66" s="68"/>
      <c r="G66" s="79"/>
    </row>
    <row r="67" spans="1:7" x14ac:dyDescent="0.2">
      <c r="A67" s="24" t="s">
        <v>161</v>
      </c>
      <c r="B67" s="14" t="s">
        <v>107</v>
      </c>
      <c r="C67" s="40">
        <v>36306</v>
      </c>
      <c r="D67" s="14" t="s">
        <v>298</v>
      </c>
      <c r="E67" s="25">
        <v>48.62</v>
      </c>
      <c r="F67" s="14">
        <v>61</v>
      </c>
      <c r="G67" s="79"/>
    </row>
    <row r="68" spans="1:7" x14ac:dyDescent="0.2">
      <c r="A68" s="24" t="s">
        <v>163</v>
      </c>
      <c r="B68" s="14" t="s">
        <v>145</v>
      </c>
      <c r="C68" s="40">
        <v>36263</v>
      </c>
      <c r="D68" s="14" t="s">
        <v>169</v>
      </c>
      <c r="E68" s="25">
        <v>49.14</v>
      </c>
      <c r="F68" s="14">
        <v>59</v>
      </c>
      <c r="G68" s="79"/>
    </row>
    <row r="69" spans="1:7" x14ac:dyDescent="0.2">
      <c r="A69" s="24" t="s">
        <v>165</v>
      </c>
      <c r="B69" s="14" t="s">
        <v>88</v>
      </c>
      <c r="C69" s="40">
        <v>36457</v>
      </c>
      <c r="D69" s="14" t="s">
        <v>299</v>
      </c>
      <c r="E69" s="25">
        <v>56.89</v>
      </c>
      <c r="F69" s="14">
        <v>27</v>
      </c>
      <c r="G69" s="79"/>
    </row>
    <row r="70" spans="1:7" x14ac:dyDescent="0.2">
      <c r="G70" s="79"/>
    </row>
    <row r="71" spans="1:7" x14ac:dyDescent="0.2">
      <c r="A71" s="65" t="s">
        <v>8</v>
      </c>
      <c r="B71" s="66" t="s">
        <v>202</v>
      </c>
      <c r="C71" s="67"/>
      <c r="D71" s="66"/>
      <c r="E71" s="68" t="s">
        <v>160</v>
      </c>
      <c r="F71" s="68"/>
      <c r="G71" s="79"/>
    </row>
    <row r="72" spans="1:7" x14ac:dyDescent="0.2">
      <c r="A72" s="24" t="s">
        <v>161</v>
      </c>
      <c r="B72" s="14" t="s">
        <v>306</v>
      </c>
      <c r="C72" s="40">
        <v>36315</v>
      </c>
      <c r="D72" s="14" t="s">
        <v>307</v>
      </c>
      <c r="E72" s="25">
        <v>49.92</v>
      </c>
      <c r="F72" s="14">
        <v>55</v>
      </c>
      <c r="G72" s="79"/>
    </row>
    <row r="73" spans="1:7" x14ac:dyDescent="0.2">
      <c r="A73" s="24" t="s">
        <v>163</v>
      </c>
      <c r="B73" s="14" t="s">
        <v>124</v>
      </c>
      <c r="C73" s="40">
        <v>36461</v>
      </c>
      <c r="D73" s="14" t="s">
        <v>173</v>
      </c>
      <c r="E73" s="25">
        <v>54.82</v>
      </c>
      <c r="F73" s="14">
        <v>33</v>
      </c>
      <c r="G73" s="79"/>
    </row>
    <row r="74" spans="1:7" x14ac:dyDescent="0.2">
      <c r="A74" s="24" t="s">
        <v>165</v>
      </c>
      <c r="B74" s="14" t="s">
        <v>99</v>
      </c>
      <c r="C74" s="40">
        <v>37344</v>
      </c>
      <c r="D74" s="14" t="s">
        <v>162</v>
      </c>
      <c r="E74" s="25">
        <v>57.3</v>
      </c>
      <c r="F74" s="14">
        <v>26</v>
      </c>
      <c r="G74" s="79"/>
    </row>
    <row r="75" spans="1:7" x14ac:dyDescent="0.2">
      <c r="G75" s="79"/>
    </row>
    <row r="76" spans="1:7" x14ac:dyDescent="0.2">
      <c r="A76" s="65" t="s">
        <v>8</v>
      </c>
      <c r="B76" s="66" t="s">
        <v>204</v>
      </c>
      <c r="C76" s="67"/>
      <c r="D76" s="66"/>
      <c r="E76" s="68" t="s">
        <v>160</v>
      </c>
      <c r="F76" s="68"/>
      <c r="G76" s="79"/>
    </row>
    <row r="77" spans="1:7" x14ac:dyDescent="0.2">
      <c r="A77" s="24" t="s">
        <v>161</v>
      </c>
      <c r="B77" s="14" t="s">
        <v>154</v>
      </c>
      <c r="C77" s="40">
        <v>36651</v>
      </c>
      <c r="D77" s="14" t="s">
        <v>302</v>
      </c>
      <c r="E77" s="25">
        <v>51.62</v>
      </c>
      <c r="F77" s="14">
        <v>46</v>
      </c>
      <c r="G77" s="79"/>
    </row>
    <row r="78" spans="1:7" x14ac:dyDescent="0.2">
      <c r="A78" s="24" t="s">
        <v>163</v>
      </c>
      <c r="B78" s="14" t="s">
        <v>133</v>
      </c>
      <c r="C78" s="40">
        <v>37142</v>
      </c>
      <c r="D78" s="14" t="s">
        <v>176</v>
      </c>
      <c r="E78" s="25">
        <v>53.78</v>
      </c>
      <c r="F78" s="14">
        <v>37</v>
      </c>
      <c r="G78" s="79"/>
    </row>
    <row r="79" spans="1:7" x14ac:dyDescent="0.2">
      <c r="A79" s="24" t="s">
        <v>165</v>
      </c>
      <c r="B79" s="14" t="s">
        <v>125</v>
      </c>
      <c r="C79" s="40">
        <v>36450</v>
      </c>
      <c r="D79" s="14" t="s">
        <v>173</v>
      </c>
      <c r="E79" s="25">
        <v>54.74</v>
      </c>
      <c r="F79" s="14">
        <v>33</v>
      </c>
      <c r="G79" s="79"/>
    </row>
    <row r="80" spans="1:7" x14ac:dyDescent="0.2">
      <c r="B80" s="14"/>
      <c r="D80" s="14"/>
      <c r="E80" s="25"/>
      <c r="F80" s="14"/>
      <c r="G80" s="79"/>
    </row>
    <row r="81" spans="1:7" x14ac:dyDescent="0.2">
      <c r="A81" s="65" t="s">
        <v>8</v>
      </c>
      <c r="B81" s="66" t="s">
        <v>308</v>
      </c>
      <c r="C81" s="67"/>
      <c r="D81" s="66"/>
      <c r="E81" s="68" t="s">
        <v>160</v>
      </c>
      <c r="F81" s="68"/>
      <c r="G81" s="79"/>
    </row>
    <row r="82" spans="1:7" x14ac:dyDescent="0.2">
      <c r="A82" s="24" t="s">
        <v>161</v>
      </c>
      <c r="B82" s="14" t="s">
        <v>309</v>
      </c>
      <c r="C82" s="40">
        <v>36769</v>
      </c>
      <c r="D82" s="14" t="s">
        <v>310</v>
      </c>
      <c r="E82" s="25">
        <v>50.48</v>
      </c>
      <c r="F82" s="14">
        <v>52</v>
      </c>
      <c r="G82" s="79"/>
    </row>
    <row r="83" spans="1:7" x14ac:dyDescent="0.2">
      <c r="A83" s="24" t="s">
        <v>163</v>
      </c>
      <c r="B83" s="14" t="s">
        <v>311</v>
      </c>
      <c r="C83" s="40">
        <v>36526</v>
      </c>
      <c r="D83" s="14" t="s">
        <v>189</v>
      </c>
      <c r="E83" s="25">
        <v>55.52</v>
      </c>
      <c r="F83" s="14">
        <v>31</v>
      </c>
      <c r="G83" s="79"/>
    </row>
    <row r="84" spans="1:7" x14ac:dyDescent="0.2">
      <c r="A84" s="24"/>
      <c r="G84" s="79"/>
    </row>
    <row r="85" spans="1:7" x14ac:dyDescent="0.2">
      <c r="A85" s="65" t="s">
        <v>8</v>
      </c>
      <c r="B85" s="66" t="s">
        <v>205</v>
      </c>
      <c r="C85" s="67"/>
      <c r="D85" s="66"/>
      <c r="E85" s="68" t="s">
        <v>160</v>
      </c>
      <c r="F85" s="68"/>
      <c r="G85" s="79"/>
    </row>
    <row r="86" spans="1:7" x14ac:dyDescent="0.2">
      <c r="A86" s="24" t="s">
        <v>161</v>
      </c>
      <c r="B86" s="14" t="s">
        <v>303</v>
      </c>
      <c r="C86" s="40">
        <v>36445</v>
      </c>
      <c r="D86" s="14" t="s">
        <v>262</v>
      </c>
      <c r="E86" s="41">
        <v>46.62</v>
      </c>
      <c r="F86" s="42">
        <v>71</v>
      </c>
      <c r="G86" s="79"/>
    </row>
    <row r="87" spans="1:7" x14ac:dyDescent="0.2">
      <c r="A87" s="24" t="s">
        <v>163</v>
      </c>
      <c r="B87" s="14" t="s">
        <v>105</v>
      </c>
      <c r="C87" s="40">
        <v>36375</v>
      </c>
      <c r="D87" s="14" t="s">
        <v>298</v>
      </c>
      <c r="E87" s="41">
        <v>48.5</v>
      </c>
      <c r="F87" s="42">
        <v>62</v>
      </c>
      <c r="G87" s="79"/>
    </row>
    <row r="88" spans="1:7" x14ac:dyDescent="0.2">
      <c r="A88" s="24" t="s">
        <v>165</v>
      </c>
      <c r="B88" s="14" t="s">
        <v>136</v>
      </c>
      <c r="C88" s="40">
        <v>36752</v>
      </c>
      <c r="D88" s="14" t="s">
        <v>176</v>
      </c>
      <c r="E88" s="41">
        <v>48.59</v>
      </c>
      <c r="F88" s="43">
        <v>62</v>
      </c>
      <c r="G88" s="79"/>
    </row>
    <row r="89" spans="1:7" x14ac:dyDescent="0.2">
      <c r="A89" s="24" t="s">
        <v>168</v>
      </c>
      <c r="B89" s="14" t="s">
        <v>107</v>
      </c>
      <c r="C89" s="40">
        <v>36306</v>
      </c>
      <c r="D89" s="14" t="s">
        <v>298</v>
      </c>
      <c r="E89" s="41">
        <v>48.62</v>
      </c>
      <c r="F89" s="43">
        <v>61</v>
      </c>
      <c r="G89" s="79"/>
    </row>
    <row r="90" spans="1:7" x14ac:dyDescent="0.2">
      <c r="A90" s="24" t="s">
        <v>207</v>
      </c>
      <c r="B90" s="14" t="s">
        <v>145</v>
      </c>
      <c r="C90" s="40">
        <v>36263</v>
      </c>
      <c r="D90" s="14" t="s">
        <v>169</v>
      </c>
      <c r="E90" s="41">
        <v>49.14</v>
      </c>
      <c r="F90" s="43">
        <v>59</v>
      </c>
      <c r="G90" s="79"/>
    </row>
    <row r="91" spans="1:7" x14ac:dyDescent="0.2">
      <c r="A91" s="24" t="s">
        <v>208</v>
      </c>
      <c r="B91" s="44" t="s">
        <v>87</v>
      </c>
      <c r="C91" s="40">
        <v>36176</v>
      </c>
      <c r="D91" s="14" t="s">
        <v>299</v>
      </c>
      <c r="E91" s="41">
        <v>49.4</v>
      </c>
      <c r="F91" s="42">
        <v>58</v>
      </c>
      <c r="G91" s="79"/>
    </row>
    <row r="92" spans="1:7" x14ac:dyDescent="0.2">
      <c r="A92" s="24" t="s">
        <v>209</v>
      </c>
      <c r="B92" s="14" t="s">
        <v>306</v>
      </c>
      <c r="C92" s="40">
        <v>36313</v>
      </c>
      <c r="D92" s="14" t="s">
        <v>307</v>
      </c>
      <c r="E92" s="41">
        <v>49.92</v>
      </c>
      <c r="F92" s="43">
        <v>55</v>
      </c>
      <c r="G92" s="79"/>
    </row>
    <row r="93" spans="1:7" x14ac:dyDescent="0.2">
      <c r="A93" s="24" t="s">
        <v>210</v>
      </c>
      <c r="B93" s="14" t="s">
        <v>309</v>
      </c>
      <c r="C93" s="40">
        <v>36769</v>
      </c>
      <c r="D93" s="14" t="s">
        <v>310</v>
      </c>
      <c r="E93" s="41">
        <v>50.48</v>
      </c>
      <c r="F93" s="43">
        <v>52</v>
      </c>
      <c r="G93" s="79"/>
    </row>
    <row r="94" spans="1:7" x14ac:dyDescent="0.2">
      <c r="A94" s="24" t="s">
        <v>211</v>
      </c>
      <c r="B94" s="14" t="s">
        <v>154</v>
      </c>
      <c r="C94" s="40">
        <v>36651</v>
      </c>
      <c r="D94" s="14" t="s">
        <v>302</v>
      </c>
      <c r="E94" s="41">
        <v>51.62</v>
      </c>
      <c r="F94" s="43">
        <v>46</v>
      </c>
      <c r="G94" s="79"/>
    </row>
    <row r="95" spans="1:7" x14ac:dyDescent="0.2">
      <c r="A95" s="24" t="s">
        <v>212</v>
      </c>
      <c r="B95" s="14" t="s">
        <v>86</v>
      </c>
      <c r="C95" s="40">
        <v>36755</v>
      </c>
      <c r="D95" s="14" t="s">
        <v>299</v>
      </c>
      <c r="E95" s="41">
        <v>52.68</v>
      </c>
      <c r="F95" s="45">
        <v>42</v>
      </c>
      <c r="G95" s="79"/>
    </row>
    <row r="96" spans="1:7" x14ac:dyDescent="0.2">
      <c r="A96" s="24" t="s">
        <v>213</v>
      </c>
      <c r="B96" s="14" t="s">
        <v>142</v>
      </c>
      <c r="C96" s="40">
        <v>36951</v>
      </c>
      <c r="D96" s="14" t="s">
        <v>169</v>
      </c>
      <c r="E96" s="41">
        <v>52.74</v>
      </c>
      <c r="F96" s="42">
        <v>41</v>
      </c>
      <c r="G96" s="79"/>
    </row>
    <row r="97" spans="1:7" x14ac:dyDescent="0.2">
      <c r="A97" s="24" t="s">
        <v>214</v>
      </c>
      <c r="B97" s="14" t="s">
        <v>96</v>
      </c>
      <c r="C97" s="40">
        <v>36060</v>
      </c>
      <c r="D97" s="14" t="s">
        <v>162</v>
      </c>
      <c r="E97" s="41">
        <v>53.42</v>
      </c>
      <c r="F97" s="42">
        <v>39</v>
      </c>
      <c r="G97" s="79"/>
    </row>
    <row r="98" spans="1:7" x14ac:dyDescent="0.2">
      <c r="A98" s="24" t="s">
        <v>215</v>
      </c>
      <c r="B98" s="14" t="s">
        <v>305</v>
      </c>
      <c r="C98" s="40">
        <v>36493</v>
      </c>
      <c r="D98" s="14" t="s">
        <v>286</v>
      </c>
      <c r="E98" s="41">
        <v>53.72</v>
      </c>
      <c r="F98" s="45">
        <v>37</v>
      </c>
      <c r="G98" s="79"/>
    </row>
    <row r="99" spans="1:7" x14ac:dyDescent="0.2">
      <c r="A99" s="24" t="s">
        <v>216</v>
      </c>
      <c r="B99" s="14" t="s">
        <v>133</v>
      </c>
      <c r="C99" s="40">
        <v>37142</v>
      </c>
      <c r="D99" s="14" t="s">
        <v>176</v>
      </c>
      <c r="E99" s="41">
        <v>53.78</v>
      </c>
      <c r="F99" s="43">
        <v>37</v>
      </c>
      <c r="G99" s="79"/>
    </row>
    <row r="100" spans="1:7" x14ac:dyDescent="0.2">
      <c r="A100" s="24" t="s">
        <v>217</v>
      </c>
      <c r="B100" s="14" t="s">
        <v>98</v>
      </c>
      <c r="C100" s="40">
        <v>37160</v>
      </c>
      <c r="D100" s="14" t="s">
        <v>162</v>
      </c>
      <c r="E100" s="41">
        <v>54.06</v>
      </c>
      <c r="F100" s="43">
        <v>36</v>
      </c>
      <c r="G100" s="79"/>
    </row>
    <row r="101" spans="1:7" x14ac:dyDescent="0.2">
      <c r="A101" s="24" t="s">
        <v>218</v>
      </c>
      <c r="B101" s="14" t="s">
        <v>125</v>
      </c>
      <c r="C101" s="40">
        <v>36450</v>
      </c>
      <c r="D101" s="14" t="s">
        <v>173</v>
      </c>
      <c r="E101" s="41">
        <v>54.74</v>
      </c>
      <c r="F101" s="43">
        <v>33</v>
      </c>
      <c r="G101" s="79"/>
    </row>
    <row r="102" spans="1:7" x14ac:dyDescent="0.2">
      <c r="A102" s="24" t="s">
        <v>219</v>
      </c>
      <c r="B102" s="14" t="s">
        <v>124</v>
      </c>
      <c r="C102" s="40">
        <v>36461</v>
      </c>
      <c r="D102" s="14" t="s">
        <v>173</v>
      </c>
      <c r="E102" s="41">
        <v>54.82</v>
      </c>
      <c r="F102" s="43">
        <v>33</v>
      </c>
      <c r="G102" s="79"/>
    </row>
    <row r="103" spans="1:7" x14ac:dyDescent="0.2">
      <c r="A103" s="24" t="s">
        <v>220</v>
      </c>
      <c r="B103" s="14" t="s">
        <v>311</v>
      </c>
      <c r="C103" s="40">
        <v>36526</v>
      </c>
      <c r="D103" s="14" t="s">
        <v>189</v>
      </c>
      <c r="E103" s="41">
        <v>55.52</v>
      </c>
      <c r="F103" s="43">
        <v>31</v>
      </c>
      <c r="G103" s="79"/>
    </row>
    <row r="104" spans="1:7" x14ac:dyDescent="0.2">
      <c r="A104" s="24" t="s">
        <v>221</v>
      </c>
      <c r="B104" s="14" t="s">
        <v>123</v>
      </c>
      <c r="C104" s="40">
        <v>36406</v>
      </c>
      <c r="D104" s="14" t="s">
        <v>173</v>
      </c>
      <c r="E104" s="41">
        <v>56</v>
      </c>
      <c r="F104" s="42">
        <v>30</v>
      </c>
      <c r="G104" s="79"/>
    </row>
    <row r="105" spans="1:7" x14ac:dyDescent="0.2">
      <c r="A105" s="24" t="s">
        <v>289</v>
      </c>
      <c r="B105" s="14" t="s">
        <v>88</v>
      </c>
      <c r="C105" s="40">
        <v>36457</v>
      </c>
      <c r="D105" s="14" t="s">
        <v>299</v>
      </c>
      <c r="E105" s="41">
        <v>56.89</v>
      </c>
      <c r="F105" s="43">
        <v>27</v>
      </c>
      <c r="G105" s="79"/>
    </row>
    <row r="106" spans="1:7" x14ac:dyDescent="0.2">
      <c r="A106" s="24" t="s">
        <v>312</v>
      </c>
      <c r="B106" s="14" t="s">
        <v>99</v>
      </c>
      <c r="C106" s="40">
        <v>37344</v>
      </c>
      <c r="D106" s="14" t="s">
        <v>162</v>
      </c>
      <c r="E106" s="41">
        <v>57.3</v>
      </c>
      <c r="F106" s="43">
        <v>26</v>
      </c>
      <c r="G106" s="79"/>
    </row>
    <row r="107" spans="1:7" x14ac:dyDescent="0.2">
      <c r="A107" s="24" t="s">
        <v>313</v>
      </c>
      <c r="B107" s="14" t="s">
        <v>135</v>
      </c>
      <c r="C107" s="40">
        <v>36249</v>
      </c>
      <c r="D107" s="14" t="s">
        <v>176</v>
      </c>
      <c r="E107" s="41">
        <v>58.56</v>
      </c>
      <c r="F107" s="42">
        <v>22</v>
      </c>
      <c r="G107" s="79"/>
    </row>
    <row r="108" spans="1:7" x14ac:dyDescent="0.2">
      <c r="G108" s="79"/>
    </row>
    <row r="109" spans="1:7" x14ac:dyDescent="0.2">
      <c r="A109" s="65" t="s">
        <v>89</v>
      </c>
      <c r="B109" s="66"/>
      <c r="C109" s="67"/>
      <c r="D109" s="66"/>
      <c r="E109" s="68" t="s">
        <v>222</v>
      </c>
      <c r="F109" s="68"/>
      <c r="G109" s="79"/>
    </row>
    <row r="110" spans="1:7" x14ac:dyDescent="0.2">
      <c r="A110" s="24" t="s">
        <v>161</v>
      </c>
      <c r="B110" s="14" t="s">
        <v>303</v>
      </c>
      <c r="C110" s="40">
        <v>36445</v>
      </c>
      <c r="D110" s="14" t="s">
        <v>262</v>
      </c>
      <c r="E110" s="21">
        <v>0.10843750000000001</v>
      </c>
      <c r="F110" s="45">
        <v>67</v>
      </c>
      <c r="G110" s="79"/>
    </row>
    <row r="111" spans="1:7" x14ac:dyDescent="0.2">
      <c r="A111" s="24" t="s">
        <v>163</v>
      </c>
      <c r="B111" s="14" t="s">
        <v>314</v>
      </c>
      <c r="C111" s="40">
        <v>36049</v>
      </c>
      <c r="D111" s="14" t="s">
        <v>315</v>
      </c>
      <c r="E111" s="21">
        <v>0.10979166666666666</v>
      </c>
      <c r="F111" s="45">
        <v>65</v>
      </c>
      <c r="G111" s="79"/>
    </row>
    <row r="112" spans="1:7" x14ac:dyDescent="0.2">
      <c r="A112" s="24" t="s">
        <v>165</v>
      </c>
      <c r="B112" s="14" t="s">
        <v>109</v>
      </c>
      <c r="C112" s="40">
        <v>36098</v>
      </c>
      <c r="D112" s="14" t="s">
        <v>298</v>
      </c>
      <c r="E112" s="21">
        <v>0.11190972222222222</v>
      </c>
      <c r="F112" s="45">
        <v>61</v>
      </c>
      <c r="G112" s="79"/>
    </row>
    <row r="113" spans="1:7" x14ac:dyDescent="0.2">
      <c r="A113" s="24" t="s">
        <v>168</v>
      </c>
      <c r="B113" s="14" t="s">
        <v>316</v>
      </c>
      <c r="C113" s="40">
        <v>36612</v>
      </c>
      <c r="D113" s="14" t="s">
        <v>189</v>
      </c>
      <c r="E113" s="21">
        <v>0.11255787037037036</v>
      </c>
      <c r="F113" s="45">
        <v>60</v>
      </c>
      <c r="G113" s="79"/>
    </row>
    <row r="114" spans="1:7" x14ac:dyDescent="0.2">
      <c r="A114" s="24" t="s">
        <v>207</v>
      </c>
      <c r="B114" s="14" t="s">
        <v>155</v>
      </c>
      <c r="C114" s="40">
        <v>36421</v>
      </c>
      <c r="D114" s="14" t="s">
        <v>302</v>
      </c>
      <c r="E114" s="21">
        <v>0.11532407407407408</v>
      </c>
      <c r="F114" s="45">
        <v>55</v>
      </c>
      <c r="G114" s="79"/>
    </row>
    <row r="115" spans="1:7" x14ac:dyDescent="0.2">
      <c r="A115" s="24" t="s">
        <v>208</v>
      </c>
      <c r="B115" s="14" t="s">
        <v>108</v>
      </c>
      <c r="C115" s="40">
        <v>36611</v>
      </c>
      <c r="D115" s="14" t="s">
        <v>298</v>
      </c>
      <c r="E115" s="21">
        <v>0.11600694444444444</v>
      </c>
      <c r="F115" s="45">
        <v>54</v>
      </c>
      <c r="G115" s="79"/>
    </row>
    <row r="116" spans="1:7" x14ac:dyDescent="0.2">
      <c r="A116" s="24" t="s">
        <v>209</v>
      </c>
      <c r="B116" s="14" t="s">
        <v>138</v>
      </c>
      <c r="C116" s="40">
        <v>36780</v>
      </c>
      <c r="D116" s="14" t="s">
        <v>176</v>
      </c>
      <c r="E116" s="21">
        <v>0.12015046296296296</v>
      </c>
      <c r="F116" s="45">
        <v>48</v>
      </c>
      <c r="G116" s="79"/>
    </row>
    <row r="117" spans="1:7" x14ac:dyDescent="0.2">
      <c r="A117" s="24" t="s">
        <v>210</v>
      </c>
      <c r="B117" s="14" t="s">
        <v>317</v>
      </c>
      <c r="C117" s="40">
        <v>36523</v>
      </c>
      <c r="D117" s="14" t="s">
        <v>318</v>
      </c>
      <c r="E117" s="21">
        <v>0.12020833333333332</v>
      </c>
      <c r="F117" s="45">
        <v>48</v>
      </c>
      <c r="G117" s="79"/>
    </row>
    <row r="118" spans="1:7" x14ac:dyDescent="0.2">
      <c r="A118" s="24" t="s">
        <v>211</v>
      </c>
      <c r="B118" s="14" t="s">
        <v>91</v>
      </c>
      <c r="C118" s="40">
        <v>36273</v>
      </c>
      <c r="D118" s="14" t="s">
        <v>299</v>
      </c>
      <c r="E118" s="21">
        <v>0.1208449074074074</v>
      </c>
      <c r="F118" s="45">
        <v>47</v>
      </c>
      <c r="G118" s="79"/>
    </row>
    <row r="119" spans="1:7" x14ac:dyDescent="0.2">
      <c r="A119" s="24" t="s">
        <v>212</v>
      </c>
      <c r="B119" s="14" t="s">
        <v>146</v>
      </c>
      <c r="C119" s="40">
        <v>36925</v>
      </c>
      <c r="D119" s="14" t="s">
        <v>169</v>
      </c>
      <c r="E119" s="21">
        <v>0.12091435185185184</v>
      </c>
      <c r="F119" s="45">
        <v>47</v>
      </c>
      <c r="G119" s="79"/>
    </row>
    <row r="120" spans="1:7" x14ac:dyDescent="0.2">
      <c r="A120" s="24" t="s">
        <v>213</v>
      </c>
      <c r="B120" s="14" t="s">
        <v>100</v>
      </c>
      <c r="C120" s="40">
        <v>36637</v>
      </c>
      <c r="D120" s="14" t="s">
        <v>162</v>
      </c>
      <c r="E120" s="21">
        <v>0.12223379629629628</v>
      </c>
      <c r="F120" s="45">
        <v>46</v>
      </c>
      <c r="G120" s="79"/>
    </row>
    <row r="121" spans="1:7" x14ac:dyDescent="0.2">
      <c r="A121" s="24" t="s">
        <v>214</v>
      </c>
      <c r="B121" s="14" t="s">
        <v>137</v>
      </c>
      <c r="C121" s="40">
        <v>36482</v>
      </c>
      <c r="D121" s="14" t="s">
        <v>176</v>
      </c>
      <c r="E121" s="21">
        <v>0.12297453703703703</v>
      </c>
      <c r="F121" s="45">
        <v>45</v>
      </c>
      <c r="G121" s="79"/>
    </row>
    <row r="122" spans="1:7" x14ac:dyDescent="0.2">
      <c r="A122" s="24" t="s">
        <v>215</v>
      </c>
      <c r="B122" s="14" t="s">
        <v>143</v>
      </c>
      <c r="C122" s="40">
        <v>36936</v>
      </c>
      <c r="D122" s="14" t="s">
        <v>169</v>
      </c>
      <c r="E122" s="21">
        <v>0.12369212962962962</v>
      </c>
      <c r="F122" s="45">
        <v>44</v>
      </c>
      <c r="G122" s="79"/>
    </row>
    <row r="123" spans="1:7" x14ac:dyDescent="0.2">
      <c r="A123" s="24" t="s">
        <v>216</v>
      </c>
      <c r="B123" s="1" t="s">
        <v>121</v>
      </c>
      <c r="C123" s="40">
        <v>36603</v>
      </c>
      <c r="D123" s="14" t="s">
        <v>173</v>
      </c>
      <c r="E123" s="21">
        <v>0.12505787037037039</v>
      </c>
      <c r="F123" s="45">
        <v>42</v>
      </c>
      <c r="G123" s="79"/>
    </row>
    <row r="124" spans="1:7" x14ac:dyDescent="0.2">
      <c r="A124" s="24" t="s">
        <v>217</v>
      </c>
      <c r="B124" s="14" t="s">
        <v>87</v>
      </c>
      <c r="C124" s="40">
        <v>36176</v>
      </c>
      <c r="D124" s="14" t="s">
        <v>299</v>
      </c>
      <c r="E124" s="21">
        <v>0.12577546296296296</v>
      </c>
      <c r="F124" s="45">
        <v>41</v>
      </c>
      <c r="G124" s="79"/>
    </row>
    <row r="125" spans="1:7" x14ac:dyDescent="0.2">
      <c r="A125" s="24" t="s">
        <v>218</v>
      </c>
      <c r="B125" s="14" t="s">
        <v>90</v>
      </c>
      <c r="C125" s="40">
        <v>36654</v>
      </c>
      <c r="D125" s="14" t="s">
        <v>299</v>
      </c>
      <c r="E125" s="21">
        <v>0.1278125</v>
      </c>
      <c r="F125" s="45">
        <v>39</v>
      </c>
      <c r="G125" s="79"/>
    </row>
    <row r="126" spans="1:7" x14ac:dyDescent="0.2">
      <c r="A126" s="24" t="s">
        <v>219</v>
      </c>
      <c r="B126" s="1" t="s">
        <v>123</v>
      </c>
      <c r="C126" s="40">
        <v>36406</v>
      </c>
      <c r="D126" s="14" t="s">
        <v>173</v>
      </c>
      <c r="E126" s="21">
        <v>0.13267361111111112</v>
      </c>
      <c r="F126" s="45">
        <v>33</v>
      </c>
      <c r="G126" s="79"/>
    </row>
    <row r="127" spans="1:7" x14ac:dyDescent="0.2">
      <c r="A127" s="24" t="s">
        <v>220</v>
      </c>
      <c r="B127" s="14" t="s">
        <v>101</v>
      </c>
      <c r="C127" s="40">
        <v>36054</v>
      </c>
      <c r="D127" s="14" t="s">
        <v>162</v>
      </c>
      <c r="E127" s="21">
        <v>0.13340277777777779</v>
      </c>
      <c r="F127" s="45">
        <v>32</v>
      </c>
      <c r="G127" s="79"/>
    </row>
    <row r="128" spans="1:7" x14ac:dyDescent="0.2">
      <c r="A128" s="83"/>
      <c r="B128" s="30"/>
      <c r="C128" s="80"/>
      <c r="D128" s="84"/>
      <c r="E128" s="84"/>
      <c r="F128" s="81"/>
      <c r="G128" s="79"/>
    </row>
    <row r="129" spans="1:7" x14ac:dyDescent="0.2">
      <c r="A129" s="85" t="s">
        <v>15</v>
      </c>
      <c r="B129" s="66"/>
      <c r="C129" s="67"/>
      <c r="D129" s="86"/>
      <c r="E129" s="87" t="s">
        <v>160</v>
      </c>
      <c r="F129" s="68"/>
      <c r="G129" s="79"/>
    </row>
    <row r="130" spans="1:7" x14ac:dyDescent="0.2">
      <c r="A130" s="73" t="s">
        <v>161</v>
      </c>
      <c r="B130" s="57" t="s">
        <v>110</v>
      </c>
      <c r="C130" s="88">
        <v>36337</v>
      </c>
      <c r="D130" s="57" t="s">
        <v>298</v>
      </c>
      <c r="E130" s="89">
        <v>32.770000000000003</v>
      </c>
      <c r="F130" s="90">
        <v>70</v>
      </c>
      <c r="G130" s="79"/>
    </row>
    <row r="131" spans="1:7" x14ac:dyDescent="0.2">
      <c r="A131" s="42"/>
      <c r="B131" s="57" t="s">
        <v>111</v>
      </c>
      <c r="C131" s="88">
        <v>36375</v>
      </c>
      <c r="D131" s="57"/>
      <c r="E131" s="89"/>
      <c r="F131" s="90"/>
      <c r="G131" s="79"/>
    </row>
    <row r="132" spans="1:7" x14ac:dyDescent="0.2">
      <c r="A132" s="42"/>
      <c r="B132" s="57" t="s">
        <v>112</v>
      </c>
      <c r="C132" s="88">
        <v>36306</v>
      </c>
      <c r="D132" s="57"/>
      <c r="E132" s="89"/>
      <c r="F132" s="90"/>
      <c r="G132" s="79"/>
    </row>
    <row r="133" spans="1:7" x14ac:dyDescent="0.2">
      <c r="A133" s="42"/>
      <c r="B133" s="57" t="s">
        <v>113</v>
      </c>
      <c r="C133" s="88">
        <v>36611</v>
      </c>
      <c r="D133" s="57"/>
      <c r="E133" s="89"/>
      <c r="F133" s="90"/>
      <c r="G133" s="79"/>
    </row>
    <row r="134" spans="1:7" x14ac:dyDescent="0.2">
      <c r="A134" s="42" t="s">
        <v>163</v>
      </c>
      <c r="B134" s="57" t="s">
        <v>319</v>
      </c>
      <c r="C134" s="88">
        <v>36536</v>
      </c>
      <c r="D134" s="57" t="s">
        <v>298</v>
      </c>
      <c r="E134" s="89">
        <v>33.299999999999997</v>
      </c>
      <c r="F134" s="73">
        <v>65</v>
      </c>
      <c r="G134" s="79"/>
    </row>
    <row r="135" spans="1:7" x14ac:dyDescent="0.2">
      <c r="A135" s="42"/>
      <c r="B135" s="57" t="s">
        <v>320</v>
      </c>
      <c r="C135" s="88">
        <v>36344</v>
      </c>
      <c r="D135" s="57"/>
      <c r="E135" s="89"/>
      <c r="F135" s="73"/>
      <c r="G135" s="79"/>
    </row>
    <row r="136" spans="1:7" x14ac:dyDescent="0.2">
      <c r="A136" s="42"/>
      <c r="B136" s="57" t="s">
        <v>321</v>
      </c>
      <c r="C136" s="88">
        <v>36270</v>
      </c>
      <c r="D136" s="57"/>
      <c r="E136" s="89"/>
      <c r="F136" s="73"/>
      <c r="G136" s="79"/>
    </row>
    <row r="137" spans="1:7" x14ac:dyDescent="0.2">
      <c r="A137" s="42"/>
      <c r="B137" s="57" t="s">
        <v>322</v>
      </c>
      <c r="C137" s="88">
        <v>36098</v>
      </c>
      <c r="D137" s="57"/>
      <c r="E137" s="89"/>
      <c r="F137" s="73"/>
      <c r="G137" s="79"/>
    </row>
    <row r="138" spans="1:7" x14ac:dyDescent="0.2">
      <c r="A138" s="42" t="s">
        <v>165</v>
      </c>
      <c r="B138" s="57" t="s">
        <v>84</v>
      </c>
      <c r="C138" s="88">
        <v>36780</v>
      </c>
      <c r="D138" s="57" t="s">
        <v>299</v>
      </c>
      <c r="E138" s="89">
        <v>33.880000000000003</v>
      </c>
      <c r="F138" s="90">
        <v>59</v>
      </c>
      <c r="G138" s="79"/>
    </row>
    <row r="139" spans="1:7" x14ac:dyDescent="0.2">
      <c r="A139" s="42"/>
      <c r="B139" s="57" t="s">
        <v>85</v>
      </c>
      <c r="C139" s="88">
        <v>36325</v>
      </c>
      <c r="D139" s="57"/>
      <c r="E139" s="89"/>
      <c r="F139" s="90"/>
      <c r="G139" s="79"/>
    </row>
    <row r="140" spans="1:7" x14ac:dyDescent="0.2">
      <c r="A140" s="42"/>
      <c r="B140" s="57" t="s">
        <v>92</v>
      </c>
      <c r="C140" s="88">
        <v>36552</v>
      </c>
      <c r="D140" s="57"/>
      <c r="E140" s="89"/>
      <c r="F140" s="90"/>
      <c r="G140" s="79"/>
    </row>
    <row r="141" spans="1:7" x14ac:dyDescent="0.2">
      <c r="A141" s="42"/>
      <c r="B141" s="57" t="s">
        <v>93</v>
      </c>
      <c r="C141" s="88">
        <v>36207</v>
      </c>
      <c r="D141" s="57"/>
      <c r="E141" s="89"/>
      <c r="F141" s="90"/>
      <c r="G141" s="79"/>
    </row>
    <row r="142" spans="1:7" x14ac:dyDescent="0.2">
      <c r="A142" s="42" t="s">
        <v>168</v>
      </c>
      <c r="B142" s="57" t="s">
        <v>153</v>
      </c>
      <c r="C142" s="88">
        <v>36761</v>
      </c>
      <c r="D142" s="57" t="s">
        <v>302</v>
      </c>
      <c r="E142" s="89">
        <v>35.01</v>
      </c>
      <c r="F142" s="73">
        <v>51</v>
      </c>
      <c r="G142" s="79"/>
    </row>
    <row r="143" spans="1:7" x14ac:dyDescent="0.2">
      <c r="A143" s="42"/>
      <c r="B143" s="57" t="s">
        <v>154</v>
      </c>
      <c r="C143" s="88">
        <v>36651</v>
      </c>
      <c r="D143" s="57"/>
      <c r="E143" s="89"/>
      <c r="F143" s="73"/>
      <c r="G143" s="79"/>
    </row>
    <row r="144" spans="1:7" x14ac:dyDescent="0.2">
      <c r="A144" s="42"/>
      <c r="B144" s="57" t="s">
        <v>155</v>
      </c>
      <c r="C144" s="88">
        <v>36421</v>
      </c>
      <c r="D144" s="57"/>
      <c r="E144" s="89"/>
      <c r="F144" s="73"/>
      <c r="G144" s="79"/>
    </row>
    <row r="145" spans="1:7" x14ac:dyDescent="0.2">
      <c r="A145" s="42"/>
      <c r="B145" s="57" t="s">
        <v>156</v>
      </c>
      <c r="C145" s="88">
        <v>36768</v>
      </c>
      <c r="D145" s="57"/>
      <c r="E145" s="89"/>
      <c r="F145" s="73"/>
      <c r="G145" s="79"/>
    </row>
    <row r="146" spans="1:7" x14ac:dyDescent="0.2">
      <c r="A146" s="42" t="s">
        <v>207</v>
      </c>
      <c r="B146" s="57" t="s">
        <v>132</v>
      </c>
      <c r="C146" s="88">
        <v>36480</v>
      </c>
      <c r="D146" s="14" t="s">
        <v>176</v>
      </c>
      <c r="E146" s="89">
        <v>35.14</v>
      </c>
      <c r="F146" s="73">
        <v>50</v>
      </c>
      <c r="G146" s="79"/>
    </row>
    <row r="147" spans="1:7" x14ac:dyDescent="0.2">
      <c r="A147" s="42"/>
      <c r="B147" s="57" t="s">
        <v>133</v>
      </c>
      <c r="C147" s="88">
        <v>37142</v>
      </c>
      <c r="D147" s="57"/>
      <c r="E147" s="89"/>
      <c r="F147" s="73"/>
      <c r="G147" s="79"/>
    </row>
    <row r="148" spans="1:7" x14ac:dyDescent="0.2">
      <c r="A148" s="42"/>
      <c r="B148" s="57" t="s">
        <v>136</v>
      </c>
      <c r="C148" s="88">
        <v>36752</v>
      </c>
      <c r="D148" s="57"/>
      <c r="E148" s="89"/>
      <c r="F148" s="73"/>
      <c r="G148" s="79"/>
    </row>
    <row r="149" spans="1:7" x14ac:dyDescent="0.2">
      <c r="A149" s="42"/>
      <c r="B149" s="57" t="s">
        <v>134</v>
      </c>
      <c r="C149" s="88">
        <v>37083</v>
      </c>
      <c r="D149" s="57"/>
      <c r="E149" s="89"/>
      <c r="F149" s="73"/>
      <c r="G149" s="79"/>
    </row>
    <row r="150" spans="1:7" x14ac:dyDescent="0.2">
      <c r="A150" s="42" t="s">
        <v>208</v>
      </c>
      <c r="B150" s="57" t="s">
        <v>96</v>
      </c>
      <c r="C150" s="88">
        <v>36060</v>
      </c>
      <c r="D150" s="57" t="s">
        <v>162</v>
      </c>
      <c r="E150" s="89">
        <v>35.369999999999997</v>
      </c>
      <c r="F150" s="90">
        <v>49</v>
      </c>
      <c r="G150" s="79"/>
    </row>
    <row r="151" spans="1:7" x14ac:dyDescent="0.2">
      <c r="A151" s="42"/>
      <c r="B151" s="57" t="s">
        <v>95</v>
      </c>
      <c r="C151" s="88">
        <v>36549</v>
      </c>
      <c r="D151" s="57"/>
      <c r="E151" s="89"/>
      <c r="F151" s="90"/>
      <c r="G151" s="79"/>
    </row>
    <row r="152" spans="1:7" x14ac:dyDescent="0.2">
      <c r="A152" s="42"/>
      <c r="B152" s="57" t="s">
        <v>97</v>
      </c>
      <c r="C152" s="88">
        <v>37161</v>
      </c>
      <c r="D152" s="57"/>
      <c r="E152" s="89"/>
      <c r="F152" s="90"/>
      <c r="G152" s="79"/>
    </row>
    <row r="153" spans="1:7" x14ac:dyDescent="0.2">
      <c r="A153" s="42"/>
      <c r="B153" s="57" t="s">
        <v>99</v>
      </c>
      <c r="C153" s="88">
        <v>37344</v>
      </c>
      <c r="D153" s="57"/>
      <c r="E153" s="89"/>
      <c r="F153" s="90"/>
      <c r="G153" s="79"/>
    </row>
    <row r="154" spans="1:7" x14ac:dyDescent="0.2">
      <c r="A154" s="42" t="s">
        <v>209</v>
      </c>
      <c r="B154" s="57" t="s">
        <v>316</v>
      </c>
      <c r="C154" s="88">
        <v>36612</v>
      </c>
      <c r="D154" s="57" t="s">
        <v>189</v>
      </c>
      <c r="E154" s="89">
        <v>35.75</v>
      </c>
      <c r="F154" s="73">
        <v>46</v>
      </c>
      <c r="G154" s="79"/>
    </row>
    <row r="155" spans="1:7" x14ac:dyDescent="0.2">
      <c r="A155" s="42"/>
      <c r="B155" s="57" t="s">
        <v>323</v>
      </c>
      <c r="C155" s="88">
        <v>36524</v>
      </c>
      <c r="D155" s="57"/>
      <c r="E155" s="89"/>
      <c r="F155" s="73"/>
      <c r="G155" s="79"/>
    </row>
    <row r="156" spans="1:7" x14ac:dyDescent="0.2">
      <c r="A156" s="42"/>
      <c r="B156" s="57" t="s">
        <v>324</v>
      </c>
      <c r="C156" s="88">
        <v>36526</v>
      </c>
      <c r="D156" s="57"/>
      <c r="E156" s="89"/>
      <c r="F156" s="73"/>
      <c r="G156" s="79"/>
    </row>
    <row r="157" spans="1:7" x14ac:dyDescent="0.2">
      <c r="A157" s="42"/>
      <c r="B157" s="57" t="s">
        <v>325</v>
      </c>
      <c r="C157" s="88">
        <v>36566</v>
      </c>
      <c r="D157" s="57"/>
      <c r="E157" s="89"/>
      <c r="F157" s="73"/>
      <c r="G157" s="79"/>
    </row>
    <row r="158" spans="1:7" x14ac:dyDescent="0.2">
      <c r="A158" s="42" t="s">
        <v>210</v>
      </c>
      <c r="B158" s="57" t="s">
        <v>142</v>
      </c>
      <c r="C158" s="88">
        <v>36951</v>
      </c>
      <c r="D158" s="57" t="s">
        <v>169</v>
      </c>
      <c r="E158" s="89">
        <v>36.020000000000003</v>
      </c>
      <c r="F158" s="73">
        <v>43</v>
      </c>
      <c r="G158" s="79"/>
    </row>
    <row r="159" spans="1:7" x14ac:dyDescent="0.2">
      <c r="A159" s="42"/>
      <c r="B159" s="57" t="s">
        <v>145</v>
      </c>
      <c r="C159" s="88">
        <v>36263</v>
      </c>
      <c r="D159" s="57"/>
      <c r="E159" s="89"/>
      <c r="F159" s="73"/>
      <c r="G159" s="79"/>
    </row>
    <row r="160" spans="1:7" x14ac:dyDescent="0.2">
      <c r="A160" s="42"/>
      <c r="B160" s="57" t="s">
        <v>144</v>
      </c>
      <c r="C160" s="88">
        <v>36631</v>
      </c>
      <c r="D160" s="57"/>
      <c r="E160" s="89"/>
      <c r="F160" s="73"/>
      <c r="G160" s="79"/>
    </row>
    <row r="161" spans="1:7" x14ac:dyDescent="0.2">
      <c r="A161" s="42"/>
      <c r="B161" s="57" t="s">
        <v>147</v>
      </c>
      <c r="C161" s="88">
        <v>36593</v>
      </c>
      <c r="D161" s="57"/>
      <c r="E161" s="89"/>
      <c r="F161" s="73"/>
      <c r="G161" s="79"/>
    </row>
    <row r="162" spans="1:7" x14ac:dyDescent="0.2">
      <c r="A162" s="42" t="s">
        <v>211</v>
      </c>
      <c r="B162" s="57" t="s">
        <v>126</v>
      </c>
      <c r="C162" s="88">
        <v>36144</v>
      </c>
      <c r="D162" s="57" t="s">
        <v>173</v>
      </c>
      <c r="E162" s="89">
        <v>37.67</v>
      </c>
      <c r="F162" s="73">
        <v>34</v>
      </c>
      <c r="G162" s="79"/>
    </row>
    <row r="163" spans="1:7" x14ac:dyDescent="0.2">
      <c r="A163" s="42"/>
      <c r="B163" s="57" t="s">
        <v>127</v>
      </c>
      <c r="C163" s="88">
        <v>36619</v>
      </c>
      <c r="D163" s="57"/>
      <c r="E163" s="89"/>
      <c r="F163" s="73"/>
      <c r="G163" s="79"/>
    </row>
    <row r="164" spans="1:7" x14ac:dyDescent="0.2">
      <c r="A164" s="42"/>
      <c r="B164" s="57" t="s">
        <v>128</v>
      </c>
      <c r="C164" s="88">
        <v>36406</v>
      </c>
      <c r="D164" s="57"/>
      <c r="E164" s="89"/>
      <c r="F164" s="73"/>
      <c r="G164" s="79"/>
    </row>
    <row r="165" spans="1:7" x14ac:dyDescent="0.2">
      <c r="A165" s="42"/>
      <c r="B165" s="57" t="s">
        <v>129</v>
      </c>
      <c r="C165" s="88">
        <v>36603</v>
      </c>
      <c r="D165" s="57"/>
      <c r="E165" s="89"/>
      <c r="F165" s="73"/>
      <c r="G165" s="79"/>
    </row>
    <row r="166" spans="1:7" x14ac:dyDescent="0.2">
      <c r="A166" s="42" t="s">
        <v>212</v>
      </c>
      <c r="B166" s="57" t="s">
        <v>326</v>
      </c>
      <c r="C166" s="88">
        <v>36461</v>
      </c>
      <c r="D166" s="57" t="s">
        <v>173</v>
      </c>
      <c r="E166" s="89">
        <v>43.48</v>
      </c>
      <c r="F166" s="73">
        <v>14</v>
      </c>
      <c r="G166" s="79"/>
    </row>
    <row r="167" spans="1:7" x14ac:dyDescent="0.2">
      <c r="A167" s="42"/>
      <c r="B167" s="57" t="s">
        <v>327</v>
      </c>
      <c r="C167" s="88">
        <v>36450</v>
      </c>
      <c r="D167" s="57"/>
      <c r="E167" s="89"/>
      <c r="F167" s="73"/>
      <c r="G167" s="79"/>
    </row>
    <row r="168" spans="1:7" x14ac:dyDescent="0.2">
      <c r="A168" s="42"/>
      <c r="B168" s="57" t="s">
        <v>328</v>
      </c>
      <c r="C168" s="88">
        <v>36507</v>
      </c>
      <c r="D168" s="57"/>
      <c r="E168" s="89"/>
      <c r="F168" s="73"/>
      <c r="G168" s="79"/>
    </row>
    <row r="169" spans="1:7" x14ac:dyDescent="0.2">
      <c r="A169" s="42"/>
      <c r="B169" s="57" t="s">
        <v>329</v>
      </c>
      <c r="C169" s="88">
        <v>37139</v>
      </c>
      <c r="D169" s="57"/>
      <c r="E169" s="89"/>
      <c r="F169" s="73"/>
      <c r="G169" s="79"/>
    </row>
    <row r="170" spans="1:7" x14ac:dyDescent="0.2">
      <c r="A170" s="83"/>
      <c r="B170" s="30"/>
      <c r="C170" s="80"/>
      <c r="D170" s="84"/>
      <c r="E170" s="84"/>
      <c r="F170" s="81"/>
    </row>
    <row r="171" spans="1:7" x14ac:dyDescent="0.2">
      <c r="A171" s="66" t="s">
        <v>20</v>
      </c>
      <c r="B171" s="66"/>
      <c r="C171" s="67"/>
      <c r="D171" s="66"/>
      <c r="E171" s="68" t="s">
        <v>258</v>
      </c>
      <c r="F171" s="68"/>
    </row>
    <row r="172" spans="1:7" x14ac:dyDescent="0.2">
      <c r="A172" s="42" t="s">
        <v>161</v>
      </c>
      <c r="B172" s="14" t="s">
        <v>330</v>
      </c>
      <c r="C172" s="40">
        <v>36344</v>
      </c>
      <c r="D172" s="14" t="s">
        <v>331</v>
      </c>
      <c r="E172" s="43">
        <v>159</v>
      </c>
      <c r="F172" s="43">
        <v>91</v>
      </c>
    </row>
    <row r="173" spans="1:7" x14ac:dyDescent="0.2">
      <c r="A173" s="42" t="s">
        <v>163</v>
      </c>
      <c r="B173" s="14" t="s">
        <v>332</v>
      </c>
      <c r="C173" s="40">
        <v>36413</v>
      </c>
      <c r="D173" s="14" t="s">
        <v>333</v>
      </c>
      <c r="E173" s="43">
        <v>150</v>
      </c>
      <c r="F173" s="43">
        <v>75</v>
      </c>
    </row>
    <row r="174" spans="1:7" x14ac:dyDescent="0.2">
      <c r="A174" s="42" t="s">
        <v>165</v>
      </c>
      <c r="B174" s="14" t="s">
        <v>136</v>
      </c>
      <c r="C174" s="40">
        <v>36752</v>
      </c>
      <c r="D174" s="14" t="s">
        <v>176</v>
      </c>
      <c r="E174" s="43">
        <v>150</v>
      </c>
      <c r="F174" s="43">
        <v>75</v>
      </c>
    </row>
    <row r="175" spans="1:7" x14ac:dyDescent="0.2">
      <c r="A175" s="42" t="s">
        <v>168</v>
      </c>
      <c r="B175" s="14" t="s">
        <v>334</v>
      </c>
      <c r="C175" s="40">
        <v>36173</v>
      </c>
      <c r="D175" s="14" t="s">
        <v>335</v>
      </c>
      <c r="E175" s="43">
        <v>145</v>
      </c>
      <c r="F175" s="43">
        <v>68</v>
      </c>
    </row>
    <row r="176" spans="1:7" x14ac:dyDescent="0.2">
      <c r="A176" s="42" t="s">
        <v>207</v>
      </c>
      <c r="B176" s="14" t="s">
        <v>114</v>
      </c>
      <c r="C176" s="40">
        <v>36766</v>
      </c>
      <c r="D176" s="14" t="s">
        <v>298</v>
      </c>
      <c r="E176" s="42">
        <v>140</v>
      </c>
      <c r="F176" s="42">
        <v>60</v>
      </c>
    </row>
    <row r="177" spans="1:6" x14ac:dyDescent="0.2">
      <c r="A177" s="24" t="s">
        <v>208</v>
      </c>
      <c r="B177" s="14" t="s">
        <v>115</v>
      </c>
      <c r="C177" s="40">
        <v>36344</v>
      </c>
      <c r="D177" s="14" t="s">
        <v>298</v>
      </c>
      <c r="E177" s="42">
        <v>140</v>
      </c>
      <c r="F177" s="42">
        <v>60</v>
      </c>
    </row>
    <row r="178" spans="1:6" x14ac:dyDescent="0.2">
      <c r="A178" s="24" t="s">
        <v>209</v>
      </c>
      <c r="B178" s="14" t="s">
        <v>116</v>
      </c>
      <c r="C178" s="40">
        <v>36270</v>
      </c>
      <c r="D178" s="14" t="s">
        <v>298</v>
      </c>
      <c r="E178" s="42">
        <v>140</v>
      </c>
      <c r="F178" s="42">
        <v>60</v>
      </c>
    </row>
    <row r="179" spans="1:6" x14ac:dyDescent="0.2">
      <c r="A179" s="24" t="s">
        <v>210</v>
      </c>
      <c r="B179" s="14" t="s">
        <v>130</v>
      </c>
      <c r="C179" s="40">
        <v>36619</v>
      </c>
      <c r="D179" s="14" t="s">
        <v>173</v>
      </c>
      <c r="E179" s="45">
        <v>135</v>
      </c>
      <c r="F179" s="45">
        <v>53</v>
      </c>
    </row>
    <row r="180" spans="1:6" x14ac:dyDescent="0.2">
      <c r="A180" s="24" t="s">
        <v>211</v>
      </c>
      <c r="B180" s="14" t="s">
        <v>157</v>
      </c>
      <c r="C180" s="40">
        <v>36757</v>
      </c>
      <c r="D180" s="14" t="s">
        <v>302</v>
      </c>
      <c r="E180" s="43">
        <v>135</v>
      </c>
      <c r="F180" s="43">
        <v>53</v>
      </c>
    </row>
    <row r="181" spans="1:6" x14ac:dyDescent="0.2">
      <c r="A181" s="24" t="s">
        <v>269</v>
      </c>
      <c r="B181" s="14" t="s">
        <v>148</v>
      </c>
      <c r="C181" s="40">
        <v>36142</v>
      </c>
      <c r="D181" s="14" t="s">
        <v>169</v>
      </c>
      <c r="E181" s="43">
        <v>130</v>
      </c>
      <c r="F181" s="43">
        <v>47</v>
      </c>
    </row>
    <row r="182" spans="1:6" x14ac:dyDescent="0.2">
      <c r="A182" s="24" t="s">
        <v>269</v>
      </c>
      <c r="B182" s="14" t="s">
        <v>93</v>
      </c>
      <c r="C182" s="40">
        <v>36207</v>
      </c>
      <c r="D182" s="14" t="s">
        <v>299</v>
      </c>
      <c r="E182" s="42">
        <v>130</v>
      </c>
      <c r="F182" s="42">
        <v>47</v>
      </c>
    </row>
    <row r="183" spans="1:6" x14ac:dyDescent="0.2">
      <c r="A183" s="24" t="s">
        <v>214</v>
      </c>
      <c r="B183" s="14" t="s">
        <v>98</v>
      </c>
      <c r="C183" s="40">
        <v>37160</v>
      </c>
      <c r="D183" s="14" t="s">
        <v>162</v>
      </c>
      <c r="E183" s="42">
        <v>130</v>
      </c>
      <c r="F183" s="42">
        <v>47</v>
      </c>
    </row>
    <row r="184" spans="1:6" x14ac:dyDescent="0.2">
      <c r="A184" s="24" t="s">
        <v>215</v>
      </c>
      <c r="B184" s="14" t="s">
        <v>156</v>
      </c>
      <c r="C184" s="40">
        <v>36768</v>
      </c>
      <c r="D184" s="14" t="s">
        <v>302</v>
      </c>
      <c r="E184" s="43">
        <v>130</v>
      </c>
      <c r="F184" s="43">
        <v>47</v>
      </c>
    </row>
    <row r="185" spans="1:6" x14ac:dyDescent="0.2">
      <c r="A185" s="24" t="s">
        <v>216</v>
      </c>
      <c r="B185" s="14" t="s">
        <v>135</v>
      </c>
      <c r="C185" s="40">
        <v>36249</v>
      </c>
      <c r="D185" s="14" t="s">
        <v>176</v>
      </c>
      <c r="E185" s="43">
        <v>125</v>
      </c>
      <c r="F185" s="43">
        <v>41</v>
      </c>
    </row>
    <row r="186" spans="1:6" x14ac:dyDescent="0.2">
      <c r="A186" s="24" t="s">
        <v>336</v>
      </c>
      <c r="B186" s="14" t="s">
        <v>84</v>
      </c>
      <c r="C186" s="40">
        <v>36780</v>
      </c>
      <c r="D186" s="14" t="s">
        <v>299</v>
      </c>
      <c r="E186" s="42">
        <v>120</v>
      </c>
      <c r="F186" s="42">
        <v>35</v>
      </c>
    </row>
    <row r="187" spans="1:6" x14ac:dyDescent="0.2">
      <c r="A187" s="24" t="s">
        <v>336</v>
      </c>
      <c r="B187" s="14" t="s">
        <v>95</v>
      </c>
      <c r="C187" s="40">
        <v>36549</v>
      </c>
      <c r="D187" s="14" t="s">
        <v>162</v>
      </c>
      <c r="E187" s="42">
        <v>120</v>
      </c>
      <c r="F187" s="42">
        <v>35</v>
      </c>
    </row>
    <row r="188" spans="1:6" x14ac:dyDescent="0.2">
      <c r="A188" s="24" t="s">
        <v>336</v>
      </c>
      <c r="B188" s="14" t="s">
        <v>147</v>
      </c>
      <c r="C188" s="40">
        <v>36593</v>
      </c>
      <c r="D188" s="14" t="s">
        <v>169</v>
      </c>
      <c r="E188" s="43">
        <v>120</v>
      </c>
      <c r="F188" s="43">
        <v>35</v>
      </c>
    </row>
    <row r="189" spans="1:6" x14ac:dyDescent="0.2">
      <c r="A189" s="24" t="s">
        <v>220</v>
      </c>
      <c r="B189" s="14" t="s">
        <v>88</v>
      </c>
      <c r="C189" s="40">
        <v>36457</v>
      </c>
      <c r="D189" s="14" t="s">
        <v>299</v>
      </c>
      <c r="E189" s="42">
        <v>120</v>
      </c>
      <c r="F189" s="42">
        <v>35</v>
      </c>
    </row>
    <row r="190" spans="1:6" x14ac:dyDescent="0.2">
      <c r="A190" s="42" t="s">
        <v>221</v>
      </c>
      <c r="B190" s="71" t="s">
        <v>102</v>
      </c>
      <c r="C190" s="40">
        <v>37420</v>
      </c>
      <c r="D190" s="14" t="s">
        <v>162</v>
      </c>
      <c r="E190" s="43">
        <v>120</v>
      </c>
      <c r="F190" s="43">
        <v>35</v>
      </c>
    </row>
    <row r="191" spans="1:6" x14ac:dyDescent="0.2">
      <c r="A191" s="42" t="s">
        <v>289</v>
      </c>
      <c r="B191" s="14" t="s">
        <v>139</v>
      </c>
      <c r="C191" s="40">
        <v>37166</v>
      </c>
      <c r="D191" s="14" t="s">
        <v>176</v>
      </c>
      <c r="E191" s="45">
        <v>110</v>
      </c>
      <c r="F191" s="45">
        <v>25</v>
      </c>
    </row>
    <row r="192" spans="1:6" x14ac:dyDescent="0.2">
      <c r="A192" s="91"/>
      <c r="B192" s="30"/>
      <c r="C192" s="80"/>
      <c r="D192" s="81"/>
      <c r="E192" s="81"/>
      <c r="F192" s="81"/>
    </row>
    <row r="193" spans="1:6" x14ac:dyDescent="0.2">
      <c r="A193" s="65" t="s">
        <v>23</v>
      </c>
      <c r="B193" s="66"/>
      <c r="C193" s="67"/>
      <c r="D193" s="66"/>
      <c r="E193" s="68" t="s">
        <v>258</v>
      </c>
      <c r="F193" s="68"/>
    </row>
    <row r="194" spans="1:6" x14ac:dyDescent="0.2">
      <c r="A194" s="42" t="s">
        <v>161</v>
      </c>
      <c r="B194" s="14" t="s">
        <v>337</v>
      </c>
      <c r="C194" s="40">
        <v>36494</v>
      </c>
      <c r="D194" s="14" t="s">
        <v>335</v>
      </c>
      <c r="E194" s="42">
        <v>482</v>
      </c>
      <c r="F194" s="43">
        <v>75</v>
      </c>
    </row>
    <row r="195" spans="1:6" x14ac:dyDescent="0.2">
      <c r="A195" s="42" t="s">
        <v>163</v>
      </c>
      <c r="B195" s="14" t="s">
        <v>132</v>
      </c>
      <c r="C195" s="40">
        <v>36480</v>
      </c>
      <c r="D195" s="14" t="s">
        <v>176</v>
      </c>
      <c r="E195" s="42">
        <v>468</v>
      </c>
      <c r="F195" s="45">
        <v>70</v>
      </c>
    </row>
    <row r="196" spans="1:6" x14ac:dyDescent="0.2">
      <c r="A196" s="42" t="s">
        <v>165</v>
      </c>
      <c r="B196" s="14" t="s">
        <v>85</v>
      </c>
      <c r="C196" s="40">
        <v>36325</v>
      </c>
      <c r="D196" s="14" t="s">
        <v>299</v>
      </c>
      <c r="E196" s="42">
        <v>467</v>
      </c>
      <c r="F196" s="42">
        <v>70</v>
      </c>
    </row>
    <row r="197" spans="1:6" x14ac:dyDescent="0.2">
      <c r="A197" s="42" t="s">
        <v>168</v>
      </c>
      <c r="B197" s="71" t="s">
        <v>338</v>
      </c>
      <c r="C197" s="40">
        <v>36591</v>
      </c>
      <c r="D197" s="14" t="s">
        <v>318</v>
      </c>
      <c r="E197" s="42">
        <v>450</v>
      </c>
      <c r="F197" s="43">
        <v>64</v>
      </c>
    </row>
    <row r="198" spans="1:6" x14ac:dyDescent="0.2">
      <c r="A198" s="42" t="s">
        <v>207</v>
      </c>
      <c r="B198" s="14" t="s">
        <v>144</v>
      </c>
      <c r="C198" s="40">
        <v>36631</v>
      </c>
      <c r="D198" s="14" t="s">
        <v>169</v>
      </c>
      <c r="E198" s="42">
        <v>422</v>
      </c>
      <c r="F198" s="43">
        <v>54</v>
      </c>
    </row>
    <row r="199" spans="1:6" x14ac:dyDescent="0.2">
      <c r="A199" s="42" t="s">
        <v>208</v>
      </c>
      <c r="B199" s="14" t="s">
        <v>116</v>
      </c>
      <c r="C199" s="40">
        <v>36270</v>
      </c>
      <c r="D199" s="14" t="s">
        <v>298</v>
      </c>
      <c r="E199" s="42">
        <v>411</v>
      </c>
      <c r="F199" s="42">
        <v>50</v>
      </c>
    </row>
    <row r="200" spans="1:6" x14ac:dyDescent="0.2">
      <c r="A200" s="42" t="s">
        <v>339</v>
      </c>
      <c r="B200" s="14" t="s">
        <v>117</v>
      </c>
      <c r="C200" s="40">
        <v>36536</v>
      </c>
      <c r="D200" s="14" t="s">
        <v>298</v>
      </c>
      <c r="E200" s="42">
        <v>399</v>
      </c>
      <c r="F200" s="42">
        <v>46</v>
      </c>
    </row>
    <row r="201" spans="1:6" x14ac:dyDescent="0.2">
      <c r="A201" s="42" t="s">
        <v>339</v>
      </c>
      <c r="B201" s="14" t="s">
        <v>124</v>
      </c>
      <c r="C201" s="40">
        <v>36461</v>
      </c>
      <c r="D201" s="14" t="s">
        <v>173</v>
      </c>
      <c r="E201" s="42">
        <v>399</v>
      </c>
      <c r="F201" s="42">
        <v>46</v>
      </c>
    </row>
    <row r="202" spans="1:6" x14ac:dyDescent="0.2">
      <c r="A202" s="42" t="s">
        <v>211</v>
      </c>
      <c r="B202" s="14" t="s">
        <v>115</v>
      </c>
      <c r="C202" s="40">
        <v>36344</v>
      </c>
      <c r="D202" s="14" t="s">
        <v>298</v>
      </c>
      <c r="E202" s="42">
        <v>398</v>
      </c>
      <c r="F202" s="42">
        <v>46</v>
      </c>
    </row>
    <row r="203" spans="1:6" x14ac:dyDescent="0.2">
      <c r="A203" s="42" t="s">
        <v>212</v>
      </c>
      <c r="B203" s="14" t="s">
        <v>157</v>
      </c>
      <c r="C203" s="40">
        <v>36757</v>
      </c>
      <c r="D203" s="14" t="s">
        <v>302</v>
      </c>
      <c r="E203" s="42">
        <v>394</v>
      </c>
      <c r="F203" s="43">
        <v>44</v>
      </c>
    </row>
    <row r="204" spans="1:6" x14ac:dyDescent="0.2">
      <c r="A204" s="42" t="s">
        <v>213</v>
      </c>
      <c r="B204" s="14" t="s">
        <v>97</v>
      </c>
      <c r="C204" s="40">
        <v>37161</v>
      </c>
      <c r="D204" s="14" t="s">
        <v>162</v>
      </c>
      <c r="E204" s="42">
        <v>384</v>
      </c>
      <c r="F204" s="42">
        <v>41</v>
      </c>
    </row>
    <row r="205" spans="1:6" x14ac:dyDescent="0.2">
      <c r="A205" s="42" t="s">
        <v>214</v>
      </c>
      <c r="B205" s="14" t="s">
        <v>147</v>
      </c>
      <c r="C205" s="40">
        <v>36593</v>
      </c>
      <c r="D205" s="14" t="s">
        <v>169</v>
      </c>
      <c r="E205" s="42">
        <v>383</v>
      </c>
      <c r="F205" s="43">
        <v>41</v>
      </c>
    </row>
    <row r="206" spans="1:6" x14ac:dyDescent="0.2">
      <c r="A206" s="42" t="s">
        <v>215</v>
      </c>
      <c r="B206" s="14" t="s">
        <v>139</v>
      </c>
      <c r="C206" s="40">
        <v>37166</v>
      </c>
      <c r="D206" s="14" t="s">
        <v>176</v>
      </c>
      <c r="E206" s="42">
        <v>382</v>
      </c>
      <c r="F206" s="45">
        <v>40</v>
      </c>
    </row>
    <row r="207" spans="1:6" x14ac:dyDescent="0.2">
      <c r="A207" s="42" t="s">
        <v>216</v>
      </c>
      <c r="B207" s="14" t="s">
        <v>91</v>
      </c>
      <c r="C207" s="40">
        <v>36273</v>
      </c>
      <c r="D207" s="14" t="s">
        <v>299</v>
      </c>
      <c r="E207" s="42">
        <v>374</v>
      </c>
      <c r="F207" s="42">
        <v>38</v>
      </c>
    </row>
    <row r="208" spans="1:6" x14ac:dyDescent="0.2">
      <c r="A208" s="42" t="s">
        <v>217</v>
      </c>
      <c r="B208" s="14" t="s">
        <v>340</v>
      </c>
      <c r="C208" s="40">
        <v>36893</v>
      </c>
      <c r="D208" s="14" t="s">
        <v>286</v>
      </c>
      <c r="E208" s="42">
        <v>371</v>
      </c>
      <c r="F208" s="43">
        <v>37</v>
      </c>
    </row>
    <row r="209" spans="1:6" x14ac:dyDescent="0.2">
      <c r="A209" s="42" t="s">
        <v>218</v>
      </c>
      <c r="B209" s="14" t="s">
        <v>149</v>
      </c>
      <c r="C209" s="40">
        <v>36269</v>
      </c>
      <c r="D209" s="14" t="s">
        <v>169</v>
      </c>
      <c r="E209" s="42">
        <v>368</v>
      </c>
      <c r="F209" s="45">
        <v>36</v>
      </c>
    </row>
    <row r="210" spans="1:6" x14ac:dyDescent="0.2">
      <c r="A210" s="42" t="s">
        <v>219</v>
      </c>
      <c r="B210" s="14" t="s">
        <v>99</v>
      </c>
      <c r="C210" s="40">
        <v>37344</v>
      </c>
      <c r="D210" s="14" t="s">
        <v>162</v>
      </c>
      <c r="E210" s="42">
        <v>363</v>
      </c>
      <c r="F210" s="42">
        <v>34</v>
      </c>
    </row>
    <row r="211" spans="1:6" x14ac:dyDescent="0.2">
      <c r="A211" s="42" t="s">
        <v>220</v>
      </c>
      <c r="B211" s="14" t="s">
        <v>341</v>
      </c>
      <c r="C211" s="40">
        <v>36338</v>
      </c>
      <c r="D211" s="14" t="s">
        <v>342</v>
      </c>
      <c r="E211" s="42">
        <v>362</v>
      </c>
      <c r="F211" s="43">
        <v>34</v>
      </c>
    </row>
    <row r="212" spans="1:6" x14ac:dyDescent="0.2">
      <c r="A212" s="42" t="s">
        <v>221</v>
      </c>
      <c r="B212" s="14" t="s">
        <v>153</v>
      </c>
      <c r="C212" s="40">
        <v>36761</v>
      </c>
      <c r="D212" s="14" t="s">
        <v>302</v>
      </c>
      <c r="E212" s="42">
        <v>361</v>
      </c>
      <c r="F212" s="43">
        <v>34</v>
      </c>
    </row>
    <row r="213" spans="1:6" x14ac:dyDescent="0.2">
      <c r="A213" s="42" t="s">
        <v>289</v>
      </c>
      <c r="B213" s="14" t="s">
        <v>125</v>
      </c>
      <c r="C213" s="40">
        <v>36450</v>
      </c>
      <c r="D213" s="14" t="s">
        <v>173</v>
      </c>
      <c r="E213" s="42">
        <v>360</v>
      </c>
      <c r="F213" s="42">
        <v>34</v>
      </c>
    </row>
    <row r="214" spans="1:6" x14ac:dyDescent="0.2">
      <c r="A214" s="42" t="s">
        <v>312</v>
      </c>
      <c r="B214" s="14" t="s">
        <v>134</v>
      </c>
      <c r="C214" s="40">
        <v>37083</v>
      </c>
      <c r="D214" s="14" t="s">
        <v>176</v>
      </c>
      <c r="E214" s="42">
        <v>347</v>
      </c>
      <c r="F214" s="45">
        <v>29</v>
      </c>
    </row>
    <row r="215" spans="1:6" x14ac:dyDescent="0.2">
      <c r="A215" s="42" t="s">
        <v>313</v>
      </c>
      <c r="B215" s="14" t="s">
        <v>102</v>
      </c>
      <c r="C215" s="40">
        <v>37420</v>
      </c>
      <c r="D215" s="14" t="s">
        <v>162</v>
      </c>
      <c r="E215" s="42">
        <v>322</v>
      </c>
      <c r="F215" s="43">
        <v>23</v>
      </c>
    </row>
    <row r="216" spans="1:6" x14ac:dyDescent="0.2">
      <c r="A216" s="42" t="s">
        <v>343</v>
      </c>
      <c r="B216" s="14" t="s">
        <v>93</v>
      </c>
      <c r="C216" s="40">
        <v>36207</v>
      </c>
      <c r="D216" s="14" t="s">
        <v>299</v>
      </c>
      <c r="E216" s="42">
        <v>267</v>
      </c>
      <c r="F216" s="42">
        <v>12</v>
      </c>
    </row>
    <row r="218" spans="1:6" x14ac:dyDescent="0.2">
      <c r="A218" s="65" t="s">
        <v>25</v>
      </c>
      <c r="B218" s="66"/>
      <c r="C218" s="67"/>
      <c r="D218" s="66"/>
      <c r="E218" s="68" t="s">
        <v>278</v>
      </c>
      <c r="F218" s="68"/>
    </row>
    <row r="219" spans="1:6" x14ac:dyDescent="0.2">
      <c r="A219" s="42" t="s">
        <v>161</v>
      </c>
      <c r="B219" s="14" t="s">
        <v>103</v>
      </c>
      <c r="C219" s="40">
        <v>36276</v>
      </c>
      <c r="D219" s="14" t="s">
        <v>162</v>
      </c>
      <c r="E219" s="41">
        <v>56.39</v>
      </c>
      <c r="F219" s="42">
        <v>69</v>
      </c>
    </row>
    <row r="220" spans="1:6" x14ac:dyDescent="0.2">
      <c r="A220" s="42" t="s">
        <v>163</v>
      </c>
      <c r="B220" s="71" t="s">
        <v>344</v>
      </c>
      <c r="C220" s="40">
        <v>36629</v>
      </c>
      <c r="D220" s="14" t="s">
        <v>345</v>
      </c>
      <c r="E220" s="43">
        <v>49.67</v>
      </c>
      <c r="F220" s="43">
        <v>58</v>
      </c>
    </row>
    <row r="221" spans="1:6" x14ac:dyDescent="0.2">
      <c r="A221" s="42" t="s">
        <v>165</v>
      </c>
      <c r="B221" s="14" t="s">
        <v>118</v>
      </c>
      <c r="C221" s="40">
        <v>36098</v>
      </c>
      <c r="D221" s="14" t="s">
        <v>298</v>
      </c>
      <c r="E221" s="41">
        <v>48.58</v>
      </c>
      <c r="F221" s="42">
        <v>56</v>
      </c>
    </row>
    <row r="222" spans="1:6" x14ac:dyDescent="0.2">
      <c r="A222" s="42" t="s">
        <v>168</v>
      </c>
      <c r="B222" s="14" t="s">
        <v>346</v>
      </c>
      <c r="C222" s="40">
        <v>36357</v>
      </c>
      <c r="D222" s="14" t="s">
        <v>347</v>
      </c>
      <c r="E222" s="43">
        <v>48.57</v>
      </c>
      <c r="F222" s="43">
        <v>56</v>
      </c>
    </row>
    <row r="223" spans="1:6" x14ac:dyDescent="0.2">
      <c r="A223" s="42" t="s">
        <v>207</v>
      </c>
      <c r="B223" s="14" t="s">
        <v>348</v>
      </c>
      <c r="C223" s="40">
        <v>36081</v>
      </c>
      <c r="D223" s="14" t="s">
        <v>181</v>
      </c>
      <c r="E223" s="43">
        <v>47.98</v>
      </c>
      <c r="F223" s="43">
        <v>55</v>
      </c>
    </row>
    <row r="224" spans="1:6" x14ac:dyDescent="0.2">
      <c r="A224" s="42" t="s">
        <v>208</v>
      </c>
      <c r="B224" s="14" t="s">
        <v>137</v>
      </c>
      <c r="C224" s="40">
        <v>36482</v>
      </c>
      <c r="D224" s="14" t="s">
        <v>176</v>
      </c>
      <c r="E224" s="43">
        <v>43.25</v>
      </c>
      <c r="F224" s="45">
        <v>48</v>
      </c>
    </row>
    <row r="225" spans="1:6" x14ac:dyDescent="0.2">
      <c r="A225" s="42" t="s">
        <v>209</v>
      </c>
      <c r="B225" s="14" t="s">
        <v>92</v>
      </c>
      <c r="C225" s="40">
        <v>36552</v>
      </c>
      <c r="D225" s="14" t="s">
        <v>299</v>
      </c>
      <c r="E225" s="41">
        <v>43.24</v>
      </c>
      <c r="F225" s="42">
        <v>48</v>
      </c>
    </row>
    <row r="226" spans="1:6" x14ac:dyDescent="0.2">
      <c r="A226" s="42" t="s">
        <v>210</v>
      </c>
      <c r="B226" s="14" t="s">
        <v>349</v>
      </c>
      <c r="C226" s="40">
        <v>37379</v>
      </c>
      <c r="D226" s="14" t="s">
        <v>350</v>
      </c>
      <c r="E226" s="43">
        <v>41.43</v>
      </c>
      <c r="F226" s="43">
        <v>45</v>
      </c>
    </row>
    <row r="227" spans="1:6" x14ac:dyDescent="0.2">
      <c r="A227" s="42" t="s">
        <v>211</v>
      </c>
      <c r="B227" s="14" t="s">
        <v>117</v>
      </c>
      <c r="C227" s="40">
        <v>36536</v>
      </c>
      <c r="D227" s="14" t="s">
        <v>298</v>
      </c>
      <c r="E227" s="41">
        <v>41.23</v>
      </c>
      <c r="F227" s="42">
        <v>45</v>
      </c>
    </row>
    <row r="228" spans="1:6" x14ac:dyDescent="0.2">
      <c r="A228" s="42" t="s">
        <v>212</v>
      </c>
      <c r="B228" s="14" t="s">
        <v>114</v>
      </c>
      <c r="C228" s="40">
        <v>36766</v>
      </c>
      <c r="D228" s="14" t="s">
        <v>298</v>
      </c>
      <c r="E228" s="41">
        <v>40.369999999999997</v>
      </c>
      <c r="F228" s="42">
        <v>44</v>
      </c>
    </row>
    <row r="229" spans="1:6" x14ac:dyDescent="0.2">
      <c r="A229" s="42" t="s">
        <v>213</v>
      </c>
      <c r="B229" s="14" t="s">
        <v>120</v>
      </c>
      <c r="C229" s="40">
        <v>36144</v>
      </c>
      <c r="D229" s="14" t="s">
        <v>173</v>
      </c>
      <c r="E229" s="41">
        <v>40.35</v>
      </c>
      <c r="F229" s="42">
        <v>44</v>
      </c>
    </row>
    <row r="230" spans="1:6" x14ac:dyDescent="0.2">
      <c r="A230" s="42" t="s">
        <v>214</v>
      </c>
      <c r="B230" s="14" t="s">
        <v>131</v>
      </c>
      <c r="C230" s="40">
        <v>36507</v>
      </c>
      <c r="D230" s="14" t="s">
        <v>173</v>
      </c>
      <c r="E230" s="41">
        <v>39.72</v>
      </c>
      <c r="F230" s="42">
        <v>43</v>
      </c>
    </row>
    <row r="231" spans="1:6" x14ac:dyDescent="0.2">
      <c r="A231" s="42" t="s">
        <v>215</v>
      </c>
      <c r="B231" s="14" t="s">
        <v>156</v>
      </c>
      <c r="C231" s="40">
        <v>36768</v>
      </c>
      <c r="D231" s="14" t="s">
        <v>302</v>
      </c>
      <c r="E231" s="43">
        <v>39.31</v>
      </c>
      <c r="F231" s="43">
        <v>43</v>
      </c>
    </row>
    <row r="232" spans="1:6" x14ac:dyDescent="0.2">
      <c r="A232" s="42" t="s">
        <v>216</v>
      </c>
      <c r="B232" s="14" t="s">
        <v>90</v>
      </c>
      <c r="C232" s="40">
        <v>36654</v>
      </c>
      <c r="D232" s="14" t="s">
        <v>299</v>
      </c>
      <c r="E232" s="41">
        <v>37.51</v>
      </c>
      <c r="F232" s="42">
        <v>40</v>
      </c>
    </row>
    <row r="233" spans="1:6" x14ac:dyDescent="0.2">
      <c r="A233" s="42" t="s">
        <v>217</v>
      </c>
      <c r="B233" s="14" t="s">
        <v>150</v>
      </c>
      <c r="C233" s="40">
        <v>36126</v>
      </c>
      <c r="D233" s="14" t="s">
        <v>169</v>
      </c>
      <c r="E233" s="43">
        <v>37.44</v>
      </c>
      <c r="F233" s="43">
        <v>40</v>
      </c>
    </row>
    <row r="234" spans="1:6" x14ac:dyDescent="0.2">
      <c r="A234" s="42" t="s">
        <v>218</v>
      </c>
      <c r="B234" s="14" t="s">
        <v>151</v>
      </c>
      <c r="C234" s="40">
        <v>36144</v>
      </c>
      <c r="D234" s="14" t="s">
        <v>169</v>
      </c>
      <c r="E234" s="43">
        <v>36.28</v>
      </c>
      <c r="F234" s="43">
        <v>38</v>
      </c>
    </row>
    <row r="235" spans="1:6" x14ac:dyDescent="0.2">
      <c r="A235" s="42" t="s">
        <v>219</v>
      </c>
      <c r="B235" s="14" t="s">
        <v>104</v>
      </c>
      <c r="C235" s="40">
        <v>36269</v>
      </c>
      <c r="D235" s="14" t="s">
        <v>162</v>
      </c>
      <c r="E235" s="41">
        <v>34.11</v>
      </c>
      <c r="F235" s="42">
        <v>35</v>
      </c>
    </row>
    <row r="236" spans="1:6" x14ac:dyDescent="0.2">
      <c r="A236" s="42" t="s">
        <v>220</v>
      </c>
      <c r="B236" s="14" t="s">
        <v>94</v>
      </c>
      <c r="C236" s="40">
        <v>36341</v>
      </c>
      <c r="D236" s="14" t="s">
        <v>299</v>
      </c>
      <c r="E236" s="41">
        <v>32.549999999999997</v>
      </c>
      <c r="F236" s="42">
        <v>33</v>
      </c>
    </row>
    <row r="237" spans="1:6" x14ac:dyDescent="0.2">
      <c r="A237" s="42" t="s">
        <v>221</v>
      </c>
      <c r="B237" s="14" t="s">
        <v>140</v>
      </c>
      <c r="C237" s="40">
        <v>36514</v>
      </c>
      <c r="D237" s="14" t="s">
        <v>176</v>
      </c>
      <c r="E237" s="45">
        <v>30.97</v>
      </c>
      <c r="F237" s="45">
        <v>31</v>
      </c>
    </row>
    <row r="238" spans="1:6" x14ac:dyDescent="0.2">
      <c r="A238" s="42" t="s">
        <v>289</v>
      </c>
      <c r="B238" s="14" t="s">
        <v>141</v>
      </c>
      <c r="C238" s="40">
        <v>36504</v>
      </c>
      <c r="D238" s="14" t="s">
        <v>176</v>
      </c>
      <c r="E238" s="41">
        <v>27.2</v>
      </c>
      <c r="F238" s="45">
        <v>26</v>
      </c>
    </row>
    <row r="239" spans="1:6" x14ac:dyDescent="0.2">
      <c r="A239" s="91"/>
      <c r="B239" s="30"/>
      <c r="C239" s="80"/>
      <c r="D239" s="81"/>
      <c r="E239" s="81"/>
      <c r="F239" s="81"/>
    </row>
    <row r="240" spans="1:6" x14ac:dyDescent="0.2">
      <c r="A240" s="65" t="s">
        <v>26</v>
      </c>
      <c r="B240" s="66"/>
      <c r="C240" s="67"/>
      <c r="D240" s="66"/>
      <c r="E240" s="68" t="s">
        <v>278</v>
      </c>
      <c r="F240" s="68"/>
    </row>
    <row r="241" spans="1:6" x14ac:dyDescent="0.2">
      <c r="A241" s="42" t="s">
        <v>161</v>
      </c>
      <c r="B241" s="14" t="s">
        <v>130</v>
      </c>
      <c r="C241" s="40">
        <v>36619</v>
      </c>
      <c r="D241" s="14" t="s">
        <v>173</v>
      </c>
      <c r="E241" s="41">
        <v>10.52</v>
      </c>
      <c r="F241" s="42">
        <v>66</v>
      </c>
    </row>
    <row r="242" spans="1:6" x14ac:dyDescent="0.2">
      <c r="A242" s="42" t="s">
        <v>163</v>
      </c>
      <c r="B242" s="14" t="s">
        <v>145</v>
      </c>
      <c r="C242" s="40">
        <v>36263</v>
      </c>
      <c r="D242" s="14" t="s">
        <v>169</v>
      </c>
      <c r="E242" s="43">
        <v>10.07</v>
      </c>
      <c r="F242" s="43">
        <v>61</v>
      </c>
    </row>
    <row r="243" spans="1:6" x14ac:dyDescent="0.2">
      <c r="A243" s="42" t="s">
        <v>165</v>
      </c>
      <c r="B243" s="14" t="s">
        <v>92</v>
      </c>
      <c r="C243" s="40">
        <v>36552</v>
      </c>
      <c r="D243" s="14" t="s">
        <v>299</v>
      </c>
      <c r="E243" s="41">
        <v>9.5500000000000007</v>
      </c>
      <c r="F243" s="42">
        <v>55</v>
      </c>
    </row>
    <row r="244" spans="1:6" x14ac:dyDescent="0.2">
      <c r="A244" s="42" t="s">
        <v>168</v>
      </c>
      <c r="B244" s="14" t="s">
        <v>94</v>
      </c>
      <c r="C244" s="40">
        <v>36341</v>
      </c>
      <c r="D244" s="14" t="s">
        <v>299</v>
      </c>
      <c r="E244" s="41">
        <v>9.5399999999999991</v>
      </c>
      <c r="F244" s="42">
        <v>55</v>
      </c>
    </row>
    <row r="245" spans="1:6" x14ac:dyDescent="0.2">
      <c r="A245" s="42" t="s">
        <v>207</v>
      </c>
      <c r="B245" s="14" t="s">
        <v>131</v>
      </c>
      <c r="C245" s="40">
        <v>36507</v>
      </c>
      <c r="D245" s="14" t="s">
        <v>173</v>
      </c>
      <c r="E245" s="41">
        <v>9.44</v>
      </c>
      <c r="F245" s="42">
        <v>54</v>
      </c>
    </row>
    <row r="246" spans="1:6" x14ac:dyDescent="0.2">
      <c r="A246" s="42" t="s">
        <v>208</v>
      </c>
      <c r="B246" s="14" t="s">
        <v>351</v>
      </c>
      <c r="C246" s="40">
        <v>36086</v>
      </c>
      <c r="D246" s="14" t="s">
        <v>164</v>
      </c>
      <c r="E246" s="41">
        <v>9.26</v>
      </c>
      <c r="F246" s="43">
        <v>52</v>
      </c>
    </row>
    <row r="247" spans="1:6" x14ac:dyDescent="0.2">
      <c r="A247" s="42" t="s">
        <v>209</v>
      </c>
      <c r="B247" s="14" t="s">
        <v>141</v>
      </c>
      <c r="C247" s="40">
        <v>36504</v>
      </c>
      <c r="D247" s="14" t="s">
        <v>176</v>
      </c>
      <c r="E247" s="43">
        <v>8.74</v>
      </c>
      <c r="F247" s="43">
        <v>47</v>
      </c>
    </row>
    <row r="248" spans="1:6" x14ac:dyDescent="0.2">
      <c r="A248" s="42" t="s">
        <v>267</v>
      </c>
      <c r="B248" s="14" t="s">
        <v>119</v>
      </c>
      <c r="C248" s="40">
        <v>36098</v>
      </c>
      <c r="D248" s="14" t="s">
        <v>298</v>
      </c>
      <c r="E248" s="41">
        <v>8.7200000000000006</v>
      </c>
      <c r="F248" s="42">
        <v>47</v>
      </c>
    </row>
    <row r="249" spans="1:6" x14ac:dyDescent="0.2">
      <c r="A249" s="42" t="s">
        <v>267</v>
      </c>
      <c r="B249" s="14" t="s">
        <v>150</v>
      </c>
      <c r="C249" s="40">
        <v>36126</v>
      </c>
      <c r="D249" s="14" t="s">
        <v>169</v>
      </c>
      <c r="E249" s="43">
        <v>8.7200000000000006</v>
      </c>
      <c r="F249" s="43">
        <v>47</v>
      </c>
    </row>
    <row r="250" spans="1:6" x14ac:dyDescent="0.2">
      <c r="A250" s="42" t="s">
        <v>212</v>
      </c>
      <c r="B250" s="14" t="s">
        <v>352</v>
      </c>
      <c r="C250" s="40">
        <v>36486</v>
      </c>
      <c r="D250" s="14" t="s">
        <v>353</v>
      </c>
      <c r="E250" s="43">
        <v>8.52</v>
      </c>
      <c r="F250" s="43">
        <v>45</v>
      </c>
    </row>
    <row r="251" spans="1:6" x14ac:dyDescent="0.2">
      <c r="A251" s="42" t="s">
        <v>213</v>
      </c>
      <c r="B251" s="14" t="s">
        <v>109</v>
      </c>
      <c r="C251" s="40">
        <v>36098</v>
      </c>
      <c r="D251" s="14" t="s">
        <v>298</v>
      </c>
      <c r="E251" s="41">
        <v>8.27</v>
      </c>
      <c r="F251" s="42">
        <v>43</v>
      </c>
    </row>
    <row r="252" spans="1:6" x14ac:dyDescent="0.2">
      <c r="A252" s="42" t="s">
        <v>214</v>
      </c>
      <c r="B252" s="14" t="s">
        <v>103</v>
      </c>
      <c r="C252" s="40">
        <v>36276</v>
      </c>
      <c r="D252" s="14" t="s">
        <v>162</v>
      </c>
      <c r="E252" s="41">
        <v>8.2100000000000009</v>
      </c>
      <c r="F252" s="42">
        <v>42</v>
      </c>
    </row>
    <row r="253" spans="1:6" x14ac:dyDescent="0.2">
      <c r="A253" s="42" t="s">
        <v>215</v>
      </c>
      <c r="B253" s="14" t="s">
        <v>148</v>
      </c>
      <c r="C253" s="40">
        <v>36142</v>
      </c>
      <c r="D253" s="14" t="s">
        <v>169</v>
      </c>
      <c r="E253" s="43">
        <v>7.78</v>
      </c>
      <c r="F253" s="43">
        <v>38</v>
      </c>
    </row>
    <row r="254" spans="1:6" x14ac:dyDescent="0.2">
      <c r="A254" s="42" t="s">
        <v>216</v>
      </c>
      <c r="B254" s="14" t="s">
        <v>140</v>
      </c>
      <c r="C254" s="40">
        <v>36514</v>
      </c>
      <c r="D254" s="14" t="s">
        <v>176</v>
      </c>
      <c r="E254" s="43">
        <v>7.06</v>
      </c>
      <c r="F254" s="43">
        <v>32</v>
      </c>
    </row>
    <row r="255" spans="1:6" x14ac:dyDescent="0.2">
      <c r="A255" s="42" t="s">
        <v>217</v>
      </c>
      <c r="B255" s="14" t="s">
        <v>122</v>
      </c>
      <c r="C255" s="40">
        <v>37139</v>
      </c>
      <c r="D255" s="14" t="s">
        <v>173</v>
      </c>
      <c r="E255" s="41">
        <v>6.66</v>
      </c>
      <c r="F255" s="42">
        <v>28</v>
      </c>
    </row>
    <row r="256" spans="1:6" x14ac:dyDescent="0.2">
      <c r="A256" s="42" t="s">
        <v>218</v>
      </c>
      <c r="B256" s="14" t="s">
        <v>101</v>
      </c>
      <c r="C256" s="40">
        <v>36054</v>
      </c>
      <c r="D256" s="14" t="s">
        <v>162</v>
      </c>
      <c r="E256" s="41">
        <v>6.49</v>
      </c>
      <c r="F256" s="42">
        <v>26</v>
      </c>
    </row>
    <row r="257" spans="1:6" x14ac:dyDescent="0.2">
      <c r="A257" s="42" t="s">
        <v>219</v>
      </c>
      <c r="B257" s="14" t="s">
        <v>104</v>
      </c>
      <c r="C257" s="40">
        <v>36269</v>
      </c>
      <c r="D257" s="14" t="s">
        <v>162</v>
      </c>
      <c r="E257" s="41">
        <v>6.02</v>
      </c>
      <c r="F257" s="42">
        <v>23</v>
      </c>
    </row>
    <row r="258" spans="1:6" x14ac:dyDescent="0.2">
      <c r="A258" s="42"/>
      <c r="B258" s="14"/>
      <c r="D258" s="14"/>
      <c r="E258" s="41"/>
      <c r="F258" s="42"/>
    </row>
    <row r="259" spans="1:6" x14ac:dyDescent="0.2">
      <c r="A259" s="30"/>
      <c r="B259" s="30"/>
      <c r="C259" s="80"/>
      <c r="D259" s="30"/>
      <c r="E259" s="81"/>
      <c r="F259" s="81"/>
    </row>
    <row r="260" spans="1:6" x14ac:dyDescent="0.2">
      <c r="A260" s="30"/>
      <c r="B260" s="30"/>
      <c r="C260" s="80"/>
      <c r="D260" s="30"/>
      <c r="E260" s="81"/>
      <c r="F260" s="81"/>
    </row>
    <row r="261" spans="1:6" x14ac:dyDescent="0.2">
      <c r="A261" s="1"/>
    </row>
    <row r="262" spans="1:6" x14ac:dyDescent="0.2">
      <c r="A262" s="1"/>
      <c r="E262" s="1"/>
      <c r="F262" s="43" t="s">
        <v>158</v>
      </c>
    </row>
  </sheetData>
  <mergeCells count="4">
    <mergeCell ref="A1:F1"/>
    <mergeCell ref="A4:F4"/>
    <mergeCell ref="A5:F5"/>
    <mergeCell ref="A6:F6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VL-družstvá CH</vt:lpstr>
      <vt:lpstr>VL-družstvá D</vt:lpstr>
      <vt:lpstr>VL-jednotlivci CH</vt:lpstr>
      <vt:lpstr>VL-jednotlivci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Komputer</cp:lastModifiedBy>
  <cp:lastPrinted>2014-06-09T06:04:06Z</cp:lastPrinted>
  <dcterms:created xsi:type="dcterms:W3CDTF">2014-06-05T12:53:02Z</dcterms:created>
  <dcterms:modified xsi:type="dcterms:W3CDTF">2014-06-11T05:40:37Z</dcterms:modified>
</cp:coreProperties>
</file>